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07"/>
  <workbookPr defaultThemeVersion="124226"/>
  <mc:AlternateContent xmlns:mc="http://schemas.openxmlformats.org/markup-compatibility/2006">
    <mc:Choice Requires="x15">
      <x15ac:absPath xmlns:x15ac="http://schemas.microsoft.com/office/spreadsheetml/2010/11/ac" url="C:\Users\kp971\Downloads\"/>
    </mc:Choice>
  </mc:AlternateContent>
  <xr:revisionPtr revIDLastSave="0" documentId="8_{2F42688C-04C4-485D-8E9E-9CB4D1E0AB85}" xr6:coauthVersionLast="47" xr6:coauthVersionMax="47" xr10:uidLastSave="{00000000-0000-0000-0000-000000000000}"/>
  <workbookProtection workbookAlgorithmName="SHA-512" workbookHashValue="ahMq3zp8idJXG8Ke92Ss0V9Xj8o4Q0we6HqR6u3kTUDbnPWD3blgxpT1/IGbtYhoIVZT8oOJvmAJo4ARkA7qwg==" workbookSaltValue="6a25FDCEp3H+FrD8mjYI0A==" workbookSpinCount="100000" lockStructure="1"/>
  <bookViews>
    <workbookView xWindow="-120" yWindow="-120" windowWidth="29040" windowHeight="15720" firstSheet="2" activeTab="1" xr2:uid="{00000000-000D-0000-FFFF-FFFF00000000}"/>
  </bookViews>
  <sheets>
    <sheet name="List" sheetId="4" state="hidden" r:id="rId1"/>
    <sheet name="How to fill out the budget" sheetId="3" r:id="rId2"/>
    <sheet name="Budget" sheetId="5" r:id="rId3"/>
    <sheet name="Data" sheetId="6" r:id="rId4"/>
  </sheets>
  <externalReferences>
    <externalReference r:id="rId5"/>
    <externalReference r:id="rId6"/>
    <externalReference r:id="rId7"/>
    <externalReference r:id="rId8"/>
    <externalReference r:id="rId9"/>
    <externalReference r:id="rId10"/>
  </externalReferences>
  <definedNames>
    <definedName name="_xlnm._FilterDatabase" localSheetId="2" hidden="1">Budget!$I$50:$I$51</definedName>
    <definedName name="ACstig">#REF!</definedName>
    <definedName name="ACstigning">#REF!</definedName>
    <definedName name="aktuelbudget">#REF!</definedName>
    <definedName name="År">#REF!</definedName>
    <definedName name="ATP">#REF!</definedName>
    <definedName name="beregest">'[1]Step 3 (HQ Adm)'!#REF!</definedName>
    <definedName name="BR">[2]stamdata!$A$3</definedName>
    <definedName name="Buffer">#REF!</definedName>
    <definedName name="Contract">#REF!</definedName>
    <definedName name="Country">#REF!</definedName>
    <definedName name="DDG">#REF!</definedName>
    <definedName name="estimat">[1]stamdata!$B$8</definedName>
    <definedName name="Feriegodt">#REF!</definedName>
    <definedName name="Funding">#REF!</definedName>
    <definedName name="IS">#REF!</definedName>
    <definedName name="KT">#REF!</definedName>
    <definedName name="Led">#REF!</definedName>
    <definedName name="lønbuffer">[2]stamdata!$A$15</definedName>
    <definedName name="Lønreserve">#REF!</definedName>
    <definedName name="Lønst">[2]Personale!$C$23</definedName>
    <definedName name="lønstig">#REF!</definedName>
    <definedName name="Mgtbuffer">#REF!</definedName>
    <definedName name="oktstig">#REF!</definedName>
    <definedName name="PØ">#REF!</definedName>
    <definedName name="primoår">#REF!</definedName>
    <definedName name="_xlnm.Print_Area" localSheetId="2">Budget!$A$2:$K$71</definedName>
    <definedName name="_xlnm.Print_Titles" localSheetId="2">Budget!$12:$12</definedName>
    <definedName name="PS">[3]stamdata!$A$4</definedName>
    <definedName name="Regnskab">#REF!</definedName>
    <definedName name="Sektion">#REF!</definedName>
    <definedName name="Status">#REF!</definedName>
    <definedName name="Ukraine">[4]stamdata!#REF!</definedName>
    <definedName name="unit">'[5]Master data'!$A$3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5" l="1"/>
  <c r="G15" i="5"/>
  <c r="G16" i="5"/>
  <c r="G17" i="5"/>
  <c r="G18" i="5"/>
  <c r="G21" i="5"/>
  <c r="G22" i="5"/>
  <c r="G23" i="5"/>
  <c r="G24" i="5"/>
  <c r="G25" i="5"/>
  <c r="G28" i="5"/>
  <c r="G29" i="5"/>
  <c r="G30" i="5"/>
  <c r="G31" i="5"/>
  <c r="G32" i="5"/>
  <c r="G35" i="5"/>
  <c r="G36" i="5"/>
  <c r="G37" i="5"/>
  <c r="G38" i="5"/>
  <c r="G39" i="5"/>
  <c r="H52" i="5"/>
  <c r="F52" i="5"/>
  <c r="I52" i="5" s="1"/>
  <c r="F47" i="5"/>
  <c r="I50" i="5"/>
  <c r="I51" i="5"/>
  <c r="E51" i="5" l="1"/>
  <c r="E50" i="5"/>
  <c r="I46" i="5"/>
  <c r="E46" i="5"/>
  <c r="I45" i="5"/>
  <c r="E45" i="5"/>
  <c r="I44" i="5"/>
  <c r="E44" i="5"/>
  <c r="I43" i="5"/>
  <c r="E43" i="5"/>
  <c r="E42" i="5"/>
  <c r="I39" i="5"/>
  <c r="E39" i="5"/>
  <c r="I38" i="5"/>
  <c r="E38" i="5"/>
  <c r="I37" i="5"/>
  <c r="E37" i="5"/>
  <c r="I36" i="5"/>
  <c r="E36" i="5"/>
  <c r="E35" i="5"/>
  <c r="I35" i="5" s="1"/>
  <c r="E32" i="5"/>
  <c r="I31" i="5"/>
  <c r="E31" i="5"/>
  <c r="I30" i="5"/>
  <c r="E30" i="5"/>
  <c r="I29" i="5"/>
  <c r="E29" i="5"/>
  <c r="I28" i="5"/>
  <c r="E28" i="5"/>
  <c r="I25" i="5"/>
  <c r="E25" i="5"/>
  <c r="E24" i="5"/>
  <c r="I23" i="5"/>
  <c r="E23" i="5"/>
  <c r="I22" i="5"/>
  <c r="E22" i="5"/>
  <c r="F26" i="5"/>
  <c r="E21" i="5"/>
  <c r="I18" i="5"/>
  <c r="E18" i="5"/>
  <c r="I17" i="5"/>
  <c r="E17" i="5"/>
  <c r="I16" i="5"/>
  <c r="E16" i="5"/>
  <c r="I15" i="5"/>
  <c r="E15" i="5"/>
  <c r="E14" i="5"/>
  <c r="H47" i="5" l="1"/>
  <c r="H19" i="5"/>
  <c r="F33" i="5"/>
  <c r="H26" i="5"/>
  <c r="I26" i="5" s="1"/>
  <c r="H33" i="5"/>
  <c r="I21" i="5"/>
  <c r="H40" i="5"/>
  <c r="F19" i="5"/>
  <c r="I32" i="5"/>
  <c r="F40" i="5"/>
  <c r="I42" i="5"/>
  <c r="I14" i="5"/>
  <c r="I47" i="5" l="1"/>
  <c r="I19" i="5"/>
  <c r="H53" i="5"/>
  <c r="I40" i="5"/>
  <c r="I33" i="5"/>
  <c r="F53" i="5" l="1"/>
  <c r="I59" i="5" s="1"/>
  <c r="I49" i="5" s="1"/>
  <c r="I53" i="5" l="1"/>
  <c r="H55" i="5" s="1"/>
  <c r="I55" i="5" s="1"/>
  <c r="I57" i="5"/>
</calcChain>
</file>

<file path=xl/sharedStrings.xml><?xml version="1.0" encoding="utf-8"?>
<sst xmlns="http://schemas.openxmlformats.org/spreadsheetml/2006/main" count="91" uniqueCount="78">
  <si>
    <t xml:space="preserve">In-kind </t>
  </si>
  <si>
    <t>In-cash</t>
  </si>
  <si>
    <t>How to fill out the budget</t>
  </si>
  <si>
    <t>1. Remember to include everything related to your project activities - also if, and how much, they are covered by your own contribution.</t>
  </si>
  <si>
    <t>2. Fill in column K (Explanation of budget line). Each budget line should be accompanied by a brief description with amounts when relevant.</t>
  </si>
  <si>
    <r>
      <rPr>
        <sz val="10"/>
        <color rgb="FF000000"/>
        <rFont val="Source Sans Pro"/>
      </rPr>
      <t xml:space="preserve">3. </t>
    </r>
    <r>
      <rPr>
        <sz val="10"/>
        <color rgb="FFE94F35"/>
        <rFont val="Source Sans Pro"/>
      </rPr>
      <t>For Track 2 applicants</t>
    </r>
    <r>
      <rPr>
        <sz val="10"/>
        <color rgb="FF000000"/>
        <rFont val="Source Sans Pro"/>
      </rPr>
      <t xml:space="preserve">: use line 57 to check whether your own contribution is sufficient (the minimum requirement is 5 % in-cash). </t>
    </r>
  </si>
  <si>
    <r>
      <rPr>
        <b/>
        <sz val="10"/>
        <rFont val="Source Sans Pro"/>
        <family val="2"/>
      </rPr>
      <t>Per Diem Rates:</t>
    </r>
    <r>
      <rPr>
        <sz val="10"/>
        <rFont val="Source Sans Pro"/>
        <family val="2"/>
      </rPr>
      <t xml:space="preserve">
- For Danish-based diaspora traveling to any location: 539 DKK
- For Somali-based volunteers or staff traveling within Somalia: 25 USD
- For Ethiopian-based volunteers or staff traveling within Ethiopia: 15 USD
- For Afghan-based volunteers or staff traveling within Afghanistan: 18 USD</t>
    </r>
  </si>
  <si>
    <r>
      <rPr>
        <b/>
        <sz val="10"/>
        <color rgb="FF000000"/>
        <rFont val="Source Sans Pro"/>
      </rPr>
      <t xml:space="preserve">Own Contribution:
</t>
    </r>
    <r>
      <rPr>
        <sz val="10"/>
        <color rgb="FF000000"/>
        <rFont val="Source Sans Pro"/>
      </rPr>
      <t>- Note in column J if the own contribution you filled out in column H is in-cash or in-kind</t>
    </r>
  </si>
  <si>
    <r>
      <rPr>
        <b/>
        <sz val="10"/>
        <color rgb="FF000000"/>
        <rFont val="Source Sans Pro"/>
      </rPr>
      <t xml:space="preserve">Other notes:
</t>
    </r>
    <r>
      <rPr>
        <sz val="10"/>
        <color rgb="FF000000"/>
        <rFont val="Source Sans Pro"/>
      </rPr>
      <t xml:space="preserve">- Column I (Total budget) is filled out automatically.
- Budget only in DKK. </t>
    </r>
  </si>
  <si>
    <r>
      <rPr>
        <b/>
        <sz val="10"/>
        <color rgb="FF000000"/>
        <rFont val="Source Sans Pro"/>
      </rPr>
      <t xml:space="preserve">Overhead costs:
</t>
    </r>
    <r>
      <rPr>
        <sz val="10"/>
        <color rgb="FF000000"/>
        <rFont val="Source Sans Pro"/>
      </rPr>
      <t>- When applying for overhead, use line 49 to check the maximum amount allowed (7% of total funding applied for before overhead). You can split that amount between the Diaspora Organization and the Local Partner organization as you wish. You can also decise to only budget for overhead costs in only one between the two. Use column K to decribe what you intend to spend the overhead on. 
- When applying for overhead, please consider the following:
Max overhead for 150.000 DKK : 11.235 DKK with Max direct activity costs 138.765 DKK.
Max overhead for 250.000 DKK: 18.725 DKK with Max direct activity costs 231.275 DKK.</t>
    </r>
  </si>
  <si>
    <t xml:space="preserve">Diaspora Project Support (DiPS) Budget Template </t>
  </si>
  <si>
    <t>Organization name</t>
  </si>
  <si>
    <t>Project title</t>
  </si>
  <si>
    <t>Budget currency</t>
  </si>
  <si>
    <t>DKK</t>
  </si>
  <si>
    <t xml:space="preserve">Total amount applied for: </t>
  </si>
  <si>
    <t>Budget line
nr.</t>
  </si>
  <si>
    <t xml:space="preserve">Budget line description </t>
  </si>
  <si>
    <t>Currency</t>
  </si>
  <si>
    <t xml:space="preserve">Exchange rate </t>
  </si>
  <si>
    <t>Amount applied for from DiPS (DKK)</t>
  </si>
  <si>
    <t>Exchange Rate</t>
  </si>
  <si>
    <t>Own contribution (DKK)</t>
  </si>
  <si>
    <t>Total budget (DKK)</t>
  </si>
  <si>
    <t>Own Contribution description: In-kind or In-cash?</t>
  </si>
  <si>
    <t>Explanation of budget line</t>
  </si>
  <si>
    <t>Select Procurement Type (if any)</t>
  </si>
  <si>
    <t>DiPS Comments</t>
  </si>
  <si>
    <t>1. Works (construction)</t>
  </si>
  <si>
    <t>Total Works</t>
  </si>
  <si>
    <t>2. Supplies (goods and materials)</t>
  </si>
  <si>
    <t>Total Supplies</t>
  </si>
  <si>
    <t>3. Services</t>
  </si>
  <si>
    <t>Total Services</t>
  </si>
  <si>
    <t>4. Travel</t>
  </si>
  <si>
    <t>Total Travel</t>
  </si>
  <si>
    <t>5. Local partner expenses</t>
  </si>
  <si>
    <t>Total local partner expenses</t>
  </si>
  <si>
    <t xml:space="preserve">6. Overhead </t>
  </si>
  <si>
    <t>Maximum Overhead (max. 7% of the funding applied for)</t>
  </si>
  <si>
    <t xml:space="preserve">Overhead costs Diaspora Organization </t>
  </si>
  <si>
    <t xml:space="preserve">Overhead costs Local partner Organization </t>
  </si>
  <si>
    <t>Total Overhead (max. 7% of the funding applied for)</t>
  </si>
  <si>
    <t xml:space="preserve">Total </t>
  </si>
  <si>
    <t>Percentage of total costs</t>
  </si>
  <si>
    <t xml:space="preserve">Minimum Own Contribution in-cash required for track 2 applicants: </t>
  </si>
  <si>
    <t>Maximum overhead allowed:</t>
  </si>
  <si>
    <t>yes</t>
  </si>
  <si>
    <t>no</t>
  </si>
  <si>
    <t>Diaspora organization</t>
  </si>
  <si>
    <t>Local partner</t>
  </si>
  <si>
    <t>Both</t>
  </si>
  <si>
    <t>Almost Certain /Frequent</t>
  </si>
  <si>
    <t>Likely</t>
  </si>
  <si>
    <t>Possible</t>
  </si>
  <si>
    <t>Unlikely</t>
  </si>
  <si>
    <t>Rare</t>
  </si>
  <si>
    <t>Very High</t>
  </si>
  <si>
    <t>High</t>
  </si>
  <si>
    <t>Medium</t>
  </si>
  <si>
    <t>Low</t>
  </si>
  <si>
    <t>Very Low</t>
  </si>
  <si>
    <t>Not started</t>
  </si>
  <si>
    <t>Planning</t>
  </si>
  <si>
    <t>In progress</t>
  </si>
  <si>
    <t>Finalized</t>
  </si>
  <si>
    <t>Cash</t>
  </si>
  <si>
    <t>In Kind</t>
  </si>
  <si>
    <t>In review</t>
  </si>
  <si>
    <t>Information-sharing</t>
  </si>
  <si>
    <t>Financial management</t>
  </si>
  <si>
    <t xml:space="preserve">Reporting </t>
  </si>
  <si>
    <t>Procurement</t>
  </si>
  <si>
    <t>Low value procurement</t>
  </si>
  <si>
    <t>Request for quotations</t>
  </si>
  <si>
    <t>Invitation to bid</t>
  </si>
  <si>
    <t>Recruitment</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</si>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</sst>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quot;kr&quot;\ #,##0"/>
    <numFmt numFmtId="166" formatCode="#,##0.00\ [$kr.-406];\-#,##0.00\ [$kr.-406]"/>
  </numFmts>
  <fonts count="27">
    <font>
      <sz val="10"/>
      <color theme="1"/>
      <name val="Arial"/>
      <family val="2"/>
    </font>
    <font>
      <sz val="11"/>
      <color theme="1"/>
      <name val="Calibri"/>
      <family val="2"/>
      <scheme val="minor"/>
    </font>
    <font>
      <sz val="10"/>
      <color indexed="8"/>
      <name val="Arial"/>
      <family val="2"/>
    </font>
    <font>
      <b/>
      <sz val="10"/>
      <color theme="1"/>
      <name val="Arial"/>
      <family val="2"/>
    </font>
    <font>
      <sz val="11"/>
      <color theme="1"/>
      <name val="Arial"/>
      <family val="2"/>
    </font>
    <font>
      <b/>
      <sz val="12"/>
      <color theme="0"/>
      <name val="Source Sans Pro"/>
      <family val="2"/>
    </font>
    <font>
      <b/>
      <sz val="20"/>
      <color theme="0"/>
      <name val="Source Sans Pro"/>
      <family val="2"/>
    </font>
    <font>
      <sz val="10"/>
      <color theme="1"/>
      <name val="Source Sans Pro"/>
      <family val="2"/>
    </font>
    <font>
      <sz val="11"/>
      <color theme="1"/>
      <name val="Source Sans Pro"/>
      <family val="2"/>
    </font>
    <font>
      <b/>
      <sz val="10"/>
      <color theme="1"/>
      <name val="Source Sans Pro"/>
      <family val="2"/>
    </font>
    <font>
      <b/>
      <sz val="12"/>
      <color indexed="8"/>
      <name val="Source Sans Pro"/>
      <family val="2"/>
    </font>
    <font>
      <b/>
      <sz val="12"/>
      <color theme="1"/>
      <name val="Source Sans Pro"/>
      <family val="2"/>
    </font>
    <font>
      <b/>
      <sz val="12"/>
      <name val="Source Sans Pro"/>
      <family val="2"/>
    </font>
    <font>
      <sz val="12"/>
      <color theme="1"/>
      <name val="Source Sans Pro"/>
      <family val="2"/>
    </font>
    <font>
      <sz val="12"/>
      <color theme="0"/>
      <name val="Source Sans Pro"/>
      <family val="2"/>
    </font>
    <font>
      <b/>
      <sz val="14"/>
      <color theme="1"/>
      <name val="Source Sans Pro"/>
      <family val="2"/>
    </font>
    <font>
      <sz val="10"/>
      <name val="Source Sans Pro"/>
      <family val="2"/>
    </font>
    <font>
      <b/>
      <sz val="10"/>
      <name val="Source Sans Pro"/>
      <family val="2"/>
    </font>
    <font>
      <sz val="10"/>
      <color theme="1"/>
      <name val="Arial"/>
      <family val="2"/>
    </font>
    <font>
      <sz val="12"/>
      <name val="Source Sans Pro"/>
      <family val="2"/>
    </font>
    <font>
      <sz val="12"/>
      <color rgb="FFFF0000"/>
      <name val="Source Sans Pro"/>
      <family val="2"/>
    </font>
    <font>
      <i/>
      <sz val="11"/>
      <color theme="1"/>
      <name val="Calibri"/>
      <family val="2"/>
      <scheme val="minor"/>
    </font>
    <font>
      <sz val="10"/>
      <color theme="0"/>
      <name val="Source Sans Pro"/>
      <family val="2"/>
    </font>
    <font>
      <b/>
      <sz val="10"/>
      <color rgb="FF000000"/>
      <name val="Source Sans Pro"/>
    </font>
    <font>
      <sz val="10"/>
      <color rgb="FF000000"/>
      <name val="Source Sans Pro"/>
    </font>
    <font>
      <sz val="10"/>
      <color rgb="FFE94F35"/>
      <name val="Source Sans Pro"/>
    </font>
    <font>
      <sz val="10"/>
      <color theme="1"/>
      <name val="Source Sans Pro"/>
    </font>
  </fonts>
  <fills count="9">
    <fill>
      <patternFill patternType="none"/>
    </fill>
    <fill>
      <patternFill patternType="gray125"/>
    </fill>
    <fill>
      <patternFill patternType="solid">
        <fgColor rgb="FFE94F35"/>
        <bgColor indexed="64"/>
      </patternFill>
    </fill>
    <fill>
      <patternFill patternType="solid">
        <fgColor rgb="FFA6A6A6"/>
        <bgColor indexed="64"/>
      </patternFill>
    </fill>
    <fill>
      <patternFill patternType="solid">
        <fgColor theme="0"/>
        <bgColor indexed="64"/>
      </patternFill>
    </fill>
    <fill>
      <patternFill patternType="solid">
        <fgColor theme="0" tint="-0.14999847407452621"/>
        <bgColor indexed="64"/>
      </patternFill>
    </fill>
    <fill>
      <patternFill patternType="solid">
        <fgColor rgb="FFF18F94"/>
        <bgColor indexed="64"/>
      </patternFill>
    </fill>
    <fill>
      <patternFill patternType="solid">
        <fgColor theme="2" tint="-0.499984740745262"/>
        <bgColor indexed="64"/>
      </patternFill>
    </fill>
    <fill>
      <patternFill patternType="solid">
        <fgColor theme="2"/>
        <bgColor indexed="64"/>
      </patternFill>
    </fill>
  </fills>
  <borders count="8">
    <border>
      <left/>
      <right/>
      <top/>
      <bottom/>
      <diagonal/>
    </border>
    <border>
      <left style="thick">
        <color theme="0"/>
      </left>
      <right style="thick">
        <color theme="0"/>
      </right>
      <top style="thick">
        <color theme="0"/>
      </top>
      <bottom style="thick">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7">
    <xf numFmtId="0" fontId="0" fillId="0" borderId="0"/>
    <xf numFmtId="164" fontId="18" fillId="0" borderId="0" applyFont="0" applyFill="0" applyBorder="0" applyAlignment="0" applyProtection="0"/>
    <xf numFmtId="0" fontId="18" fillId="0" borderId="0"/>
    <xf numFmtId="0" fontId="13" fillId="6" borderId="1" applyNumberFormat="0" applyBorder="0" applyProtection="0">
      <alignment horizontal="left" vertical="top" wrapText="1"/>
    </xf>
    <xf numFmtId="43"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cellStyleXfs>
  <cellXfs count="116">
    <xf numFmtId="0" fontId="0" fillId="0" borderId="0" xfId="0"/>
    <xf numFmtId="0" fontId="8" fillId="0" borderId="0" xfId="0" applyFont="1" applyProtection="1">
      <protection locked="0"/>
    </xf>
    <xf numFmtId="0" fontId="15" fillId="0" borderId="0" xfId="0" applyFont="1" applyAlignment="1">
      <alignment wrapText="1"/>
    </xf>
    <xf numFmtId="0" fontId="7" fillId="5" borderId="0" xfId="0" applyFont="1" applyFill="1" applyAlignment="1">
      <alignment wrapText="1"/>
    </xf>
    <xf numFmtId="0" fontId="7" fillId="0" borderId="0" xfId="0" applyFont="1" applyAlignment="1">
      <alignment wrapText="1"/>
    </xf>
    <xf numFmtId="0" fontId="6" fillId="2" borderId="0" xfId="0" applyFont="1" applyFill="1" applyAlignment="1">
      <alignment vertical="center"/>
    </xf>
    <xf numFmtId="0" fontId="16" fillId="5" borderId="0" xfId="0" applyFont="1" applyFill="1" applyAlignment="1">
      <alignment wrapText="1"/>
    </xf>
    <xf numFmtId="0" fontId="0" fillId="4" borderId="0" xfId="0" applyFill="1"/>
    <xf numFmtId="0" fontId="16" fillId="4" borderId="0" xfId="0" applyFont="1" applyFill="1" applyAlignment="1">
      <alignment wrapText="1"/>
    </xf>
    <xf numFmtId="0" fontId="19" fillId="0" borderId="0" xfId="2" applyFont="1" applyAlignment="1" applyProtection="1">
      <alignment horizontal="left" vertical="top"/>
      <protection locked="0"/>
    </xf>
    <xf numFmtId="164" fontId="19" fillId="0" borderId="0" xfId="1" applyFont="1" applyAlignment="1" applyProtection="1">
      <alignment horizontal="left" vertical="top"/>
      <protection locked="0"/>
    </xf>
    <xf numFmtId="164" fontId="13" fillId="0" borderId="0" xfId="1" applyFont="1" applyAlignment="1" applyProtection="1">
      <alignment horizontal="left" vertical="top"/>
      <protection locked="0"/>
    </xf>
    <xf numFmtId="0" fontId="19" fillId="0" borderId="0" xfId="2" applyFont="1" applyProtection="1">
      <protection locked="0"/>
    </xf>
    <xf numFmtId="164" fontId="21" fillId="0" borderId="0" xfId="1" applyFont="1" applyAlignment="1" applyProtection="1">
      <alignment horizontal="left"/>
      <protection locked="0"/>
    </xf>
    <xf numFmtId="0" fontId="13" fillId="4" borderId="4" xfId="2" applyFont="1" applyFill="1" applyBorder="1" applyAlignment="1" applyProtection="1">
      <alignment horizontal="left" vertical="top" wrapText="1"/>
      <protection locked="0"/>
    </xf>
    <xf numFmtId="0" fontId="19" fillId="4" borderId="4" xfId="2" applyFont="1" applyFill="1" applyBorder="1" applyAlignment="1" applyProtection="1">
      <alignment horizontal="left" vertical="top" wrapText="1"/>
      <protection locked="0"/>
    </xf>
    <xf numFmtId="43" fontId="20" fillId="4" borderId="4" xfId="4" applyFont="1" applyFill="1" applyBorder="1" applyAlignment="1" applyProtection="1">
      <alignment horizontal="left" vertical="top" wrapText="1"/>
      <protection locked="0"/>
    </xf>
    <xf numFmtId="165" fontId="13" fillId="4" borderId="4" xfId="2" applyNumberFormat="1" applyFont="1" applyFill="1" applyBorder="1" applyAlignment="1" applyProtection="1">
      <alignment horizontal="left" vertical="top"/>
      <protection locked="0"/>
    </xf>
    <xf numFmtId="43" fontId="0" fillId="5" borderId="4" xfId="4" applyFont="1" applyFill="1" applyBorder="1" applyAlignment="1" applyProtection="1">
      <alignment horizontal="left" vertical="top"/>
      <protection locked="0"/>
    </xf>
    <xf numFmtId="165" fontId="11" fillId="4" borderId="4" xfId="2" applyNumberFormat="1" applyFont="1" applyFill="1" applyBorder="1" applyAlignment="1" applyProtection="1">
      <alignment horizontal="left" vertical="top"/>
      <protection locked="0"/>
    </xf>
    <xf numFmtId="0" fontId="11" fillId="4" borderId="4" xfId="2" applyFont="1" applyFill="1" applyBorder="1" applyAlignment="1" applyProtection="1">
      <alignment horizontal="left" vertical="top" wrapText="1"/>
      <protection locked="0"/>
    </xf>
    <xf numFmtId="0" fontId="18" fillId="0" borderId="0" xfId="2" applyProtection="1">
      <protection hidden="1"/>
    </xf>
    <xf numFmtId="0" fontId="10" fillId="0" borderId="0" xfId="2" applyFont="1" applyAlignment="1" applyProtection="1">
      <alignment vertical="top" wrapText="1"/>
      <protection hidden="1"/>
    </xf>
    <xf numFmtId="0" fontId="10" fillId="0" borderId="0" xfId="2" applyFont="1" applyAlignment="1" applyProtection="1">
      <alignment horizontal="left" vertical="top" wrapText="1"/>
      <protection hidden="1"/>
    </xf>
    <xf numFmtId="0" fontId="4" fillId="0" borderId="0" xfId="2" applyFont="1" applyProtection="1">
      <protection hidden="1"/>
    </xf>
    <xf numFmtId="0" fontId="12" fillId="0" borderId="0" xfId="2" applyFont="1" applyProtection="1">
      <protection hidden="1"/>
    </xf>
    <xf numFmtId="0" fontId="12" fillId="0" borderId="0" xfId="2" applyFont="1" applyAlignment="1" applyProtection="1">
      <alignment horizontal="left"/>
      <protection hidden="1"/>
    </xf>
    <xf numFmtId="0" fontId="13" fillId="0" borderId="0" xfId="2" applyFont="1" applyAlignment="1" applyProtection="1">
      <alignment horizontal="left"/>
      <protection hidden="1"/>
    </xf>
    <xf numFmtId="0" fontId="12" fillId="4" borderId="0" xfId="2" applyFont="1" applyFill="1" applyAlignment="1" applyProtection="1">
      <alignment horizontal="left"/>
      <protection hidden="1"/>
    </xf>
    <xf numFmtId="0" fontId="12" fillId="3" borderId="4" xfId="2" applyFont="1" applyFill="1" applyBorder="1" applyAlignment="1" applyProtection="1">
      <alignment horizontal="center"/>
      <protection hidden="1"/>
    </xf>
    <xf numFmtId="0" fontId="11" fillId="0" borderId="0" xfId="2" applyFont="1" applyAlignment="1" applyProtection="1">
      <alignment horizontal="left"/>
      <protection hidden="1"/>
    </xf>
    <xf numFmtId="0" fontId="11" fillId="0" borderId="0" xfId="2" applyFont="1" applyAlignment="1" applyProtection="1">
      <alignment wrapText="1"/>
      <protection hidden="1"/>
    </xf>
    <xf numFmtId="165" fontId="5" fillId="2" borderId="4" xfId="2" applyNumberFormat="1" applyFont="1" applyFill="1" applyBorder="1" applyAlignment="1" applyProtection="1">
      <alignment horizontal="left" vertical="top"/>
      <protection hidden="1"/>
    </xf>
    <xf numFmtId="0" fontId="11" fillId="0" borderId="0" xfId="2" applyFont="1" applyProtection="1">
      <protection hidden="1"/>
    </xf>
    <xf numFmtId="165" fontId="5" fillId="4" borderId="0" xfId="2" applyNumberFormat="1" applyFont="1" applyFill="1" applyAlignment="1" applyProtection="1">
      <alignment horizontal="left" vertical="top"/>
      <protection hidden="1"/>
    </xf>
    <xf numFmtId="0" fontId="11" fillId="4" borderId="0" xfId="2" applyFont="1" applyFill="1" applyProtection="1">
      <protection hidden="1"/>
    </xf>
    <xf numFmtId="0" fontId="13" fillId="0" borderId="0" xfId="3" applyFill="1" applyBorder="1" applyAlignment="1" applyProtection="1">
      <alignment vertical="top" wrapText="1"/>
      <protection hidden="1"/>
    </xf>
    <xf numFmtId="0" fontId="11" fillId="0" borderId="0" xfId="2" applyFont="1" applyAlignment="1" applyProtection="1">
      <alignment horizontal="left" wrapText="1"/>
      <protection hidden="1"/>
    </xf>
    <xf numFmtId="0" fontId="11" fillId="0" borderId="0" xfId="2" applyFont="1" applyAlignment="1" applyProtection="1">
      <alignment horizontal="left" vertical="top" wrapText="1"/>
      <protection hidden="1"/>
    </xf>
    <xf numFmtId="0" fontId="7" fillId="0" borderId="0" xfId="2" applyFont="1" applyAlignment="1" applyProtection="1">
      <alignment horizontal="right"/>
      <protection hidden="1"/>
    </xf>
    <xf numFmtId="0" fontId="7" fillId="0" borderId="0" xfId="2" applyFont="1" applyProtection="1">
      <protection hidden="1"/>
    </xf>
    <xf numFmtId="0" fontId="7" fillId="0" borderId="0" xfId="2" applyFont="1" applyAlignment="1" applyProtection="1">
      <alignment horizontal="left"/>
      <protection hidden="1"/>
    </xf>
    <xf numFmtId="0" fontId="7" fillId="0" borderId="0" xfId="2" applyFont="1" applyAlignment="1" applyProtection="1">
      <alignment horizontal="left" vertical="top"/>
      <protection hidden="1"/>
    </xf>
    <xf numFmtId="0" fontId="5" fillId="2" borderId="4" xfId="2" applyFont="1" applyFill="1" applyBorder="1" applyAlignment="1" applyProtection="1">
      <alignment horizontal="center" vertical="center" wrapText="1"/>
      <protection hidden="1"/>
    </xf>
    <xf numFmtId="0" fontId="5" fillId="2" borderId="4" xfId="2" applyFont="1" applyFill="1" applyBorder="1" applyAlignment="1" applyProtection="1">
      <alignment horizontal="center" vertical="center"/>
      <protection hidden="1"/>
    </xf>
    <xf numFmtId="0" fontId="5" fillId="2" borderId="4" xfId="2" applyFont="1" applyFill="1" applyBorder="1" applyAlignment="1" applyProtection="1">
      <alignment horizontal="left" vertical="center" wrapText="1"/>
      <protection hidden="1"/>
    </xf>
    <xf numFmtId="0" fontId="5" fillId="2" borderId="4" xfId="2" applyFont="1" applyFill="1" applyBorder="1" applyAlignment="1" applyProtection="1">
      <alignment horizontal="left" vertical="top" wrapText="1"/>
      <protection hidden="1"/>
    </xf>
    <xf numFmtId="0" fontId="18" fillId="0" borderId="0" xfId="2" applyAlignment="1" applyProtection="1">
      <alignment vertical="center" wrapText="1"/>
      <protection hidden="1"/>
    </xf>
    <xf numFmtId="0" fontId="18" fillId="0" borderId="0" xfId="2" applyAlignment="1" applyProtection="1">
      <alignment vertical="center"/>
      <protection hidden="1"/>
    </xf>
    <xf numFmtId="0" fontId="11" fillId="4" borderId="4" xfId="2" applyFont="1" applyFill="1" applyBorder="1" applyAlignment="1" applyProtection="1">
      <alignment horizontal="center" vertical="top" wrapText="1"/>
      <protection hidden="1"/>
    </xf>
    <xf numFmtId="43" fontId="13" fillId="8" borderId="4" xfId="4" applyFont="1" applyFill="1" applyBorder="1" applyAlignment="1" applyProtection="1">
      <alignment horizontal="left" vertical="top"/>
      <protection hidden="1"/>
    </xf>
    <xf numFmtId="0" fontId="13" fillId="6" borderId="4" xfId="3" applyBorder="1" applyProtection="1">
      <alignment horizontal="left" vertical="top" wrapText="1"/>
      <protection hidden="1"/>
    </xf>
    <xf numFmtId="0" fontId="18" fillId="0" borderId="0" xfId="2" applyAlignment="1" applyProtection="1">
      <alignment horizontal="left" vertical="top" wrapText="1"/>
      <protection hidden="1"/>
    </xf>
    <xf numFmtId="0" fontId="18" fillId="0" borderId="0" xfId="2" applyAlignment="1" applyProtection="1">
      <alignment horizontal="left" vertical="top"/>
      <protection hidden="1"/>
    </xf>
    <xf numFmtId="0" fontId="12" fillId="5" borderId="4" xfId="2" applyFont="1" applyFill="1" applyBorder="1" applyAlignment="1" applyProtection="1">
      <alignment horizontal="left" vertical="top" wrapText="1"/>
      <protection hidden="1"/>
    </xf>
    <xf numFmtId="43" fontId="12" fillId="5" borderId="4" xfId="4" applyFont="1" applyFill="1" applyBorder="1" applyAlignment="1" applyProtection="1">
      <alignment horizontal="left" vertical="top" wrapText="1"/>
      <protection hidden="1"/>
    </xf>
    <xf numFmtId="43" fontId="12" fillId="5" borderId="4" xfId="4" applyFont="1" applyFill="1" applyBorder="1" applyAlignment="1" applyProtection="1">
      <alignment horizontal="left" vertical="top"/>
      <protection hidden="1"/>
    </xf>
    <xf numFmtId="165" fontId="12" fillId="5" borderId="4" xfId="2" applyNumberFormat="1" applyFont="1" applyFill="1" applyBorder="1" applyAlignment="1" applyProtection="1">
      <alignment horizontal="center" vertical="top"/>
      <protection hidden="1"/>
    </xf>
    <xf numFmtId="0" fontId="11" fillId="5" borderId="4" xfId="2" applyFont="1" applyFill="1" applyBorder="1" applyAlignment="1" applyProtection="1">
      <alignment horizontal="left" vertical="top" wrapText="1"/>
      <protection hidden="1"/>
    </xf>
    <xf numFmtId="165" fontId="11" fillId="5" borderId="4" xfId="2" applyNumberFormat="1" applyFont="1" applyFill="1" applyBorder="1" applyAlignment="1" applyProtection="1">
      <alignment horizontal="center" vertical="top"/>
      <protection hidden="1"/>
    </xf>
    <xf numFmtId="0" fontId="5" fillId="7" borderId="4" xfId="2" applyFont="1" applyFill="1" applyBorder="1" applyAlignment="1" applyProtection="1">
      <alignment vertical="center"/>
      <protection hidden="1"/>
    </xf>
    <xf numFmtId="165" fontId="11" fillId="5" borderId="4" xfId="2" applyNumberFormat="1" applyFont="1" applyFill="1" applyBorder="1" applyAlignment="1" applyProtection="1">
      <alignment vertical="top"/>
      <protection hidden="1"/>
    </xf>
    <xf numFmtId="43" fontId="11" fillId="5" borderId="4" xfId="4" applyFont="1" applyFill="1" applyBorder="1" applyAlignment="1" applyProtection="1">
      <alignment horizontal="left" vertical="top" wrapText="1"/>
      <protection hidden="1"/>
    </xf>
    <xf numFmtId="166" fontId="12" fillId="5" borderId="4" xfId="4" applyNumberFormat="1" applyFont="1" applyFill="1" applyBorder="1" applyAlignment="1" applyProtection="1">
      <alignment horizontal="left" vertical="top"/>
      <protection hidden="1"/>
    </xf>
    <xf numFmtId="0" fontId="11" fillId="6" borderId="4" xfId="3" applyFont="1" applyBorder="1" applyProtection="1">
      <alignment horizontal="left" vertical="top" wrapText="1"/>
      <protection hidden="1"/>
    </xf>
    <xf numFmtId="0" fontId="11" fillId="0" borderId="4" xfId="2" applyFont="1" applyBorder="1" applyAlignment="1" applyProtection="1">
      <alignment horizontal="center" vertical="top" wrapText="1"/>
      <protection hidden="1"/>
    </xf>
    <xf numFmtId="0" fontId="13" fillId="0" borderId="4" xfId="2" applyFont="1" applyBorder="1" applyAlignment="1" applyProtection="1">
      <alignment horizontal="left" vertical="top" wrapText="1"/>
      <protection hidden="1"/>
    </xf>
    <xf numFmtId="43" fontId="11" fillId="8" borderId="4" xfId="4" applyFont="1" applyFill="1" applyBorder="1" applyAlignment="1" applyProtection="1">
      <alignment horizontal="left" vertical="top"/>
      <protection hidden="1"/>
    </xf>
    <xf numFmtId="0" fontId="5" fillId="2" borderId="4" xfId="2" applyFont="1" applyFill="1" applyBorder="1" applyAlignment="1" applyProtection="1">
      <alignment vertical="center"/>
      <protection hidden="1"/>
    </xf>
    <xf numFmtId="0" fontId="5" fillId="2" borderId="4" xfId="2" applyFont="1" applyFill="1" applyBorder="1" applyAlignment="1" applyProtection="1">
      <alignment horizontal="left" vertical="center"/>
      <protection hidden="1"/>
    </xf>
    <xf numFmtId="0" fontId="18" fillId="0" borderId="0" xfId="2" applyAlignment="1" applyProtection="1">
      <alignment wrapText="1"/>
      <protection hidden="1"/>
    </xf>
    <xf numFmtId="165" fontId="22" fillId="0" borderId="0" xfId="2" applyNumberFormat="1" applyFont="1" applyAlignment="1" applyProtection="1">
      <alignment horizontal="left" vertical="top"/>
      <protection hidden="1"/>
    </xf>
    <xf numFmtId="165" fontId="16" fillId="0" borderId="0" xfId="2" applyNumberFormat="1" applyFont="1" applyAlignment="1" applyProtection="1">
      <alignment horizontal="left" vertical="top"/>
      <protection hidden="1"/>
    </xf>
    <xf numFmtId="165" fontId="7" fillId="0" borderId="0" xfId="2" applyNumberFormat="1" applyFont="1" applyProtection="1">
      <protection hidden="1"/>
    </xf>
    <xf numFmtId="0" fontId="9" fillId="0" borderId="0" xfId="2" applyFont="1" applyAlignment="1" applyProtection="1">
      <alignment wrapText="1"/>
      <protection hidden="1"/>
    </xf>
    <xf numFmtId="0" fontId="5" fillId="3" borderId="6" xfId="2" applyFont="1" applyFill="1" applyBorder="1" applyAlignment="1" applyProtection="1">
      <alignment vertical="center" wrapText="1"/>
      <protection hidden="1"/>
    </xf>
    <xf numFmtId="0" fontId="5" fillId="3" borderId="7" xfId="2" applyFont="1" applyFill="1" applyBorder="1" applyAlignment="1" applyProtection="1">
      <alignment horizontal="left" vertical="center" wrapText="1"/>
      <protection hidden="1"/>
    </xf>
    <xf numFmtId="9" fontId="5" fillId="3" borderId="7" xfId="5" applyFont="1" applyFill="1" applyBorder="1" applyAlignment="1" applyProtection="1">
      <alignment horizontal="left" vertical="top" wrapText="1"/>
      <protection hidden="1"/>
    </xf>
    <xf numFmtId="9" fontId="5" fillId="3" borderId="7" xfId="5" applyFont="1" applyFill="1" applyBorder="1" applyAlignment="1" applyProtection="1">
      <alignment horizontal="left" vertical="center" wrapText="1"/>
      <protection hidden="1"/>
    </xf>
    <xf numFmtId="9" fontId="5" fillId="3" borderId="5" xfId="5" applyFont="1" applyFill="1" applyBorder="1" applyAlignment="1" applyProtection="1">
      <alignment horizontal="left" vertical="center" wrapText="1"/>
      <protection hidden="1"/>
    </xf>
    <xf numFmtId="9" fontId="5" fillId="0" borderId="0" xfId="6" applyFont="1" applyFill="1" applyBorder="1" applyProtection="1">
      <protection hidden="1"/>
    </xf>
    <xf numFmtId="10" fontId="9" fillId="0" borderId="0" xfId="6" applyNumberFormat="1" applyFont="1" applyFill="1" applyBorder="1" applyProtection="1">
      <protection hidden="1"/>
    </xf>
    <xf numFmtId="0" fontId="3" fillId="0" borderId="0" xfId="2" applyFont="1" applyAlignment="1" applyProtection="1">
      <alignment wrapText="1"/>
      <protection hidden="1"/>
    </xf>
    <xf numFmtId="0" fontId="3" fillId="0" borderId="0" xfId="2" applyFont="1" applyProtection="1">
      <protection hidden="1"/>
    </xf>
    <xf numFmtId="0" fontId="14" fillId="0" borderId="0" xfId="2" applyFont="1" applyProtection="1">
      <protection hidden="1"/>
    </xf>
    <xf numFmtId="0" fontId="14" fillId="0" borderId="0" xfId="2" applyFont="1" applyAlignment="1" applyProtection="1">
      <alignment horizontal="left"/>
      <protection hidden="1"/>
    </xf>
    <xf numFmtId="0" fontId="14" fillId="0" borderId="0" xfId="2" applyFont="1" applyAlignment="1" applyProtection="1">
      <alignment horizontal="left" vertical="top"/>
      <protection hidden="1"/>
    </xf>
    <xf numFmtId="0" fontId="9" fillId="0" borderId="0" xfId="2" applyFont="1" applyProtection="1">
      <protection hidden="1"/>
    </xf>
    <xf numFmtId="0" fontId="5" fillId="2" borderId="6" xfId="2" applyFont="1" applyFill="1" applyBorder="1" applyAlignment="1" applyProtection="1">
      <alignment vertical="center"/>
      <protection hidden="1"/>
    </xf>
    <xf numFmtId="0" fontId="5" fillId="2" borderId="7" xfId="2" applyFont="1" applyFill="1" applyBorder="1" applyAlignment="1" applyProtection="1">
      <alignment horizontal="left" vertical="center"/>
      <protection hidden="1"/>
    </xf>
    <xf numFmtId="0" fontId="5" fillId="2" borderId="7" xfId="2" applyFont="1" applyFill="1" applyBorder="1" applyAlignment="1" applyProtection="1">
      <alignment horizontal="left" vertical="top"/>
      <protection hidden="1"/>
    </xf>
    <xf numFmtId="166" fontId="5" fillId="2" borderId="5" xfId="4" applyNumberFormat="1" applyFont="1" applyFill="1" applyBorder="1" applyAlignment="1" applyProtection="1">
      <alignment horizontal="left" vertical="top"/>
      <protection hidden="1"/>
    </xf>
    <xf numFmtId="166" fontId="14" fillId="0" borderId="0" xfId="4" applyNumberFormat="1" applyFont="1" applyAlignment="1" applyProtection="1">
      <alignment horizontal="left" vertical="top"/>
      <protection hidden="1"/>
    </xf>
    <xf numFmtId="0" fontId="5" fillId="3" borderId="6" xfId="2" applyFont="1" applyFill="1" applyBorder="1" applyAlignment="1" applyProtection="1">
      <alignment vertical="center"/>
      <protection hidden="1"/>
    </xf>
    <xf numFmtId="0" fontId="5" fillId="3" borderId="7" xfId="2" applyFont="1" applyFill="1" applyBorder="1" applyAlignment="1" applyProtection="1">
      <alignment vertical="center"/>
      <protection hidden="1"/>
    </xf>
    <xf numFmtId="166" fontId="5" fillId="3" borderId="5" xfId="4" applyNumberFormat="1" applyFont="1" applyFill="1" applyBorder="1" applyAlignment="1" applyProtection="1">
      <alignment vertical="center"/>
      <protection hidden="1"/>
    </xf>
    <xf numFmtId="0" fontId="18" fillId="0" borderId="0" xfId="2" applyAlignment="1" applyProtection="1">
      <alignment horizontal="right"/>
      <protection hidden="1"/>
    </xf>
    <xf numFmtId="0" fontId="11" fillId="0" borderId="0" xfId="2" applyFont="1" applyAlignment="1" applyProtection="1">
      <alignment horizontal="left" vertical="top"/>
      <protection hidden="1"/>
    </xf>
    <xf numFmtId="0" fontId="4" fillId="0" borderId="0" xfId="2" applyFont="1" applyAlignment="1" applyProtection="1">
      <alignment horizontal="left"/>
      <protection hidden="1"/>
    </xf>
    <xf numFmtId="0" fontId="4" fillId="0" borderId="0" xfId="2" applyFont="1" applyAlignment="1" applyProtection="1">
      <alignment horizontal="left" vertical="top"/>
      <protection hidden="1"/>
    </xf>
    <xf numFmtId="0" fontId="18" fillId="0" borderId="0" xfId="2" applyAlignment="1" applyProtection="1">
      <alignment horizontal="left"/>
      <protection hidden="1"/>
    </xf>
    <xf numFmtId="165" fontId="5" fillId="2" borderId="4" xfId="2" applyNumberFormat="1" applyFont="1" applyFill="1" applyBorder="1" applyAlignment="1" applyProtection="1">
      <alignment horizontal="left" vertical="top"/>
      <protection locked="0"/>
    </xf>
    <xf numFmtId="0" fontId="5" fillId="7" borderId="4" xfId="2" applyFont="1" applyFill="1" applyBorder="1" applyAlignment="1" applyProtection="1">
      <alignment horizontal="center" vertical="center"/>
      <protection hidden="1"/>
    </xf>
    <xf numFmtId="0" fontId="11" fillId="5" borderId="4" xfId="2" applyFont="1" applyFill="1" applyBorder="1" applyAlignment="1" applyProtection="1">
      <alignment horizontal="left" vertical="top" wrapText="1"/>
      <protection hidden="1"/>
    </xf>
    <xf numFmtId="0" fontId="5" fillId="7" borderId="4" xfId="2" applyFont="1" applyFill="1" applyBorder="1" applyAlignment="1" applyProtection="1">
      <alignment horizontal="left" vertical="center"/>
      <protection hidden="1"/>
    </xf>
    <xf numFmtId="0" fontId="6" fillId="2" borderId="0" xfId="2" applyFont="1" applyFill="1" applyAlignment="1" applyProtection="1">
      <alignment horizontal="left" vertical="center"/>
      <protection hidden="1"/>
    </xf>
    <xf numFmtId="0" fontId="10" fillId="0" borderId="0" xfId="2" applyFont="1" applyAlignment="1" applyProtection="1">
      <alignment horizontal="right" vertical="top" wrapText="1"/>
      <protection hidden="1"/>
    </xf>
    <xf numFmtId="0" fontId="12" fillId="8" borderId="2" xfId="2" applyFont="1" applyFill="1" applyBorder="1" applyAlignment="1" applyProtection="1">
      <alignment horizontal="center"/>
      <protection locked="0"/>
    </xf>
    <xf numFmtId="0" fontId="12" fillId="8" borderId="3" xfId="2" applyFont="1" applyFill="1" applyBorder="1" applyAlignment="1" applyProtection="1">
      <alignment horizontal="center"/>
      <protection locked="0"/>
    </xf>
    <xf numFmtId="0" fontId="12" fillId="5" borderId="4" xfId="2" applyFont="1" applyFill="1" applyBorder="1" applyAlignment="1" applyProtection="1">
      <alignment horizontal="left" vertical="top" wrapText="1"/>
      <protection hidden="1"/>
    </xf>
    <xf numFmtId="0" fontId="11" fillId="0" borderId="0" xfId="2" applyFont="1" applyAlignment="1" applyProtection="1">
      <alignment horizontal="right" wrapText="1"/>
      <protection hidden="1"/>
    </xf>
    <xf numFmtId="0" fontId="10" fillId="0" borderId="0" xfId="2" applyFont="1" applyAlignment="1" applyProtection="1">
      <alignment horizontal="right" vertical="top"/>
      <protection hidden="1"/>
    </xf>
    <xf numFmtId="0" fontId="24" fillId="3" borderId="0" xfId="0" applyFont="1" applyFill="1" applyAlignment="1">
      <alignment wrapText="1"/>
    </xf>
    <xf numFmtId="0" fontId="24" fillId="5" borderId="0" xfId="0" applyFont="1" applyFill="1" applyAlignment="1">
      <alignment wrapText="1"/>
    </xf>
    <xf numFmtId="0" fontId="26" fillId="5" borderId="0" xfId="0" applyFont="1" applyFill="1" applyAlignment="1">
      <alignment wrapText="1"/>
    </xf>
    <xf numFmtId="0" fontId="11" fillId="4" borderId="0" xfId="3" applyFont="1" applyFill="1" applyBorder="1" applyAlignment="1" applyProtection="1">
      <alignment horizontal="left" vertical="top" wrapText="1"/>
      <protection hidden="1"/>
    </xf>
  </cellXfs>
  <cellStyles count="7">
    <cellStyle name="Comma" xfId="1" builtinId="3"/>
    <cellStyle name="Comma 2" xfId="4" xr:uid="{5E587C21-E099-47A8-9C4C-0DD205346D6A}"/>
    <cellStyle name="DipS comments" xfId="3" xr:uid="{96F02287-3138-48D6-A293-C5D254529546}"/>
    <cellStyle name="Normal" xfId="0" builtinId="0"/>
    <cellStyle name="Normal 2" xfId="2" xr:uid="{2F99A031-8371-437D-AEAF-4DD684346669}"/>
    <cellStyle name="Percent 2" xfId="5" xr:uid="{59B9FFDA-2AA2-460C-B30B-2007E6136A31}"/>
    <cellStyle name="Percent 2 2" xfId="6" xr:uid="{73520110-E958-4BD2-8F37-CE605114D613}"/>
  </cellStyles>
  <dxfs count="1">
    <dxf>
      <font>
        <b val="0"/>
        <i/>
        <strike val="0"/>
        <color auto="1"/>
      </font>
    </dxf>
  </dxfs>
  <tableStyles count="0" defaultTableStyle="TableStyleMedium9" defaultPivotStyle="PivotStyleLight16"/>
  <colors>
    <mruColors>
      <color rgb="FFE94F35"/>
      <color rgb="FFA6A6A6"/>
      <color rgb="FFAF16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1096962</xdr:colOff>
      <xdr:row>0</xdr:row>
      <xdr:rowOff>783268</xdr:rowOff>
    </xdr:to>
    <xdr:pic>
      <xdr:nvPicPr>
        <xdr:cNvPr id="2" name="Picture 1">
          <a:extLst>
            <a:ext uri="{FF2B5EF4-FFF2-40B4-BE49-F238E27FC236}">
              <a16:creationId xmlns:a16="http://schemas.microsoft.com/office/drawing/2014/main" id="{01CB6CBB-0B67-4974-B9BA-A1DF5152F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93825" cy="7785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Brugere\B&amp;R\Budgetter\2021\Budget%202021\500..599%20IA\Reogranization\Konsolidering\Flad\Version%202\Consolidated%20salary%20and%20project%20template%20DRC_Budget_2021_reorg_flad%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mp;R/Budgetter/2009/Budget/700%20R%20&amp;%20U/L&#248;n%20budget%20%20for%20R%20&amp;%20U%202009%2008.1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rugere/B&amp;R/Budgetter/2014/Budget%202014/700%20R%20&amp;%20U/L&#248;n%20budget%20R&amp;U%20Personale%202014%209.1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A%20Budget%202014\2014\510%20AFPAK\Godkendt%20Budget%20model%20IA%202014%20template-AFPA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Brugere\B&amp;R\Budgetter\2017\Budget%202017\500..599%20IA\HR\502%20Int%20Regions\Int%20Regions%20-%20salary%20budgeting%20-%202017.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drcngo.sharepoint.com/sites/CSEUnit/DiPS%20%20to%20share/Activities/3%20Develop%20phase/2.%20Develop%20phase%20templates/XXX-Project%20Excel-V2.xlsx" TargetMode="External"/><Relationship Id="rId1" Type="http://schemas.openxmlformats.org/officeDocument/2006/relationships/externalLinkPath" Target="https://drcngo.sharepoint.com/sites/CSEUnit/DiPS%20%20to%20share/Activities/3%20Develop%20phase/2.%20Develop%20phase%20templates/XXX-Project%20Excel-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requisites and explanations "/>
      <sheetName val="EX rates for Budget 2021"/>
      <sheetName val="stamdata"/>
      <sheetName val="Step 1 (Overview)"/>
      <sheetName val="Step 2 (Projects) old"/>
      <sheetName val="Step 2 (Projects)"/>
      <sheetName val="Step 3 (HQ Adm)"/>
      <sheetName val="Step 4 (Salary)"/>
      <sheetName val="Step 5 (License ovesigt)"/>
      <sheetName val="HQ salary coverage"/>
      <sheetName val="Pivot"/>
      <sheetName val="Dep&amp;FundingType spec"/>
      <sheetName val="Dep&amp;FundingType spec (Dynamics)"/>
      <sheetName val="Dep&amp;FundingType spec (turnover)"/>
      <sheetName val="Dep&amp;FundingType spec (OH)"/>
      <sheetName val="Dep&amp;FundingType spec (SoOH)"/>
      <sheetName val="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data"/>
      <sheetName val="Projekt økonomi"/>
      <sheetName val="Budget&amp;regnskab"/>
      <sheetName val="Ledelse"/>
      <sheetName val="Personale"/>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data"/>
      <sheetName val="Personale"/>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data"/>
      <sheetName val="Step 1 (Overview)"/>
      <sheetName val="Step 2 (Projects)"/>
      <sheetName val="Step 4 (HQ Salary)"/>
      <sheetName val="Countries&amp;Donors spec"/>
      <sheetName val="Master data"/>
    </sheetNames>
    <sheetDataSet>
      <sheetData sheetId="0"/>
      <sheetData sheetId="1"/>
      <sheetData sheetId="2"/>
      <sheetData sheetId="3"/>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data"/>
      <sheetName val="Step 1 (Overview)"/>
      <sheetName val="Step 2 (Projects)"/>
      <sheetName val="Step 3 (HQ Adm)"/>
      <sheetName val="HQ Salary"/>
      <sheetName val="Countries&amp;Donors spec"/>
      <sheetName val="Comments"/>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WZXx6nQOkCKO8o4J2llrzx8kTJusltAlowAfIBCWynDxflGcu-fRLC5GSi29WJh" itemId="01GNKBMNAKFHQTFD5U2RDYUXB5SLUI5ZRP">
      <xxl21:absoluteUrl r:id="rId2"/>
    </xxl21:alternateUrls>
    <sheetNames>
      <sheetName val="1. LFA &amp; MEAL plan"/>
      <sheetName val="2. Project Workplan"/>
      <sheetName val="3. Budget"/>
      <sheetName val="Exchange"/>
      <sheetName val="4. Technical standards"/>
      <sheetName val="5. Risk assessment"/>
      <sheetName val="6. Installment plan"/>
      <sheetName val="7. Procurement plan"/>
      <sheetName val="Data"/>
      <sheetName val="XXX-Project Excel-V2"/>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447A2-7C60-475A-9E01-24A715035BA5}">
  <dimension ref="A1:A2"/>
  <sheetViews>
    <sheetView workbookViewId="0">
      <selection activeCell="A4" sqref="A4"/>
    </sheetView>
  </sheetViews>
  <sheetFormatPr defaultRowHeight="12.75"/>
  <sheetData>
    <row r="1" spans="1:1">
      <c r="A1" t="s">
        <v>0</v>
      </c>
    </row>
    <row r="2" spans="1:1">
      <c r="A2"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
  <sheetViews>
    <sheetView tabSelected="1" zoomScale="90" zoomScaleNormal="90" workbookViewId="0">
      <selection activeCell="B7" sqref="B7:B8"/>
    </sheetView>
  </sheetViews>
  <sheetFormatPr defaultRowHeight="12.75"/>
  <cols>
    <col min="1" max="1" width="4.140625" customWidth="1"/>
    <col min="2" max="2" width="136" customWidth="1"/>
    <col min="3" max="3" width="29" bestFit="1" customWidth="1"/>
    <col min="4" max="4" width="11.5703125" bestFit="1" customWidth="1"/>
    <col min="5" max="5" width="25.140625" bestFit="1" customWidth="1"/>
    <col min="6" max="6" width="12.28515625" bestFit="1" customWidth="1"/>
    <col min="7" max="7" width="73.7109375" customWidth="1"/>
  </cols>
  <sheetData>
    <row r="1" spans="1:5" ht="62.25" customHeight="1"/>
    <row r="2" spans="1:5" ht="33" customHeight="1">
      <c r="B2" s="5" t="s">
        <v>2</v>
      </c>
    </row>
    <row r="3" spans="1:5" ht="2.25" customHeight="1">
      <c r="B3" s="2"/>
    </row>
    <row r="4" spans="1:5">
      <c r="B4" s="3" t="s">
        <v>3</v>
      </c>
    </row>
    <row r="5" spans="1:5">
      <c r="B5" s="3" t="s">
        <v>4</v>
      </c>
    </row>
    <row r="6" spans="1:5">
      <c r="B6" s="114" t="s">
        <v>5</v>
      </c>
    </row>
    <row r="7" spans="1:5" ht="13.5">
      <c r="B7" s="4"/>
    </row>
    <row r="8" spans="1:5" ht="67.5">
      <c r="B8" s="6" t="s">
        <v>6</v>
      </c>
    </row>
    <row r="9" spans="1:5" ht="13.5">
      <c r="B9" s="4"/>
    </row>
    <row r="10" spans="1:5" ht="26.25">
      <c r="B10" s="112" t="s">
        <v>7</v>
      </c>
    </row>
    <row r="11" spans="1:5" ht="13.5">
      <c r="A11" s="7"/>
      <c r="B11" s="8"/>
    </row>
    <row r="12" spans="1:5" ht="40.5" customHeight="1">
      <c r="B12" s="112" t="s">
        <v>8</v>
      </c>
    </row>
    <row r="14" spans="1:5" ht="98.25" customHeight="1">
      <c r="B14" s="113" t="s">
        <v>9</v>
      </c>
      <c r="C14" s="10"/>
      <c r="D14" s="12"/>
      <c r="E14" s="13"/>
    </row>
    <row r="15" spans="1:5" ht="15.75">
      <c r="B15" s="9"/>
      <c r="C15" s="11"/>
      <c r="D15" s="12"/>
      <c r="E15" s="13"/>
    </row>
  </sheetData>
  <phoneticPr fontId="0"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E8568-5C96-4224-B8CF-4E210C8A9C7E}">
  <sheetPr>
    <pageSetUpPr fitToPage="1"/>
  </sheetPr>
  <dimension ref="B1:N74"/>
  <sheetViews>
    <sheetView showGridLines="0" zoomScale="80" zoomScaleNormal="80" workbookViewId="0">
      <pane ySplit="12" topLeftCell="A46" activePane="bottomLeft" state="frozen"/>
      <selection pane="bottomLeft" activeCell="L31" sqref="J28:L31"/>
    </sheetView>
  </sheetViews>
  <sheetFormatPr defaultColWidth="9.140625" defaultRowHeight="12.75"/>
  <cols>
    <col min="1" max="1" width="1.5703125" style="21" customWidth="1"/>
    <col min="2" max="2" width="12" style="96" customWidth="1"/>
    <col min="3" max="3" width="61.42578125" style="21" customWidth="1"/>
    <col min="4" max="4" width="13.5703125" style="100" customWidth="1"/>
    <col min="5" max="5" width="11.42578125" style="100" hidden="1" customWidth="1"/>
    <col min="6" max="6" width="13.5703125" style="53" customWidth="1"/>
    <col min="7" max="7" width="11.42578125" style="100" hidden="1" customWidth="1"/>
    <col min="8" max="8" width="14.42578125" style="53" customWidth="1"/>
    <col min="9" max="9" width="15.42578125" style="53" customWidth="1"/>
    <col min="10" max="10" width="17.42578125" style="21" customWidth="1"/>
    <col min="11" max="11" width="58.85546875" style="21" customWidth="1"/>
    <col min="12" max="12" width="14.5703125" style="21" customWidth="1"/>
    <col min="13" max="13" width="55.42578125" style="21" hidden="1" customWidth="1"/>
    <col min="14" max="16384" width="9.140625" style="21"/>
  </cols>
  <sheetData>
    <row r="1" spans="2:14" ht="26.25" customHeight="1">
      <c r="B1" s="105" t="s">
        <v>10</v>
      </c>
      <c r="C1" s="105"/>
      <c r="D1" s="105"/>
      <c r="E1" s="105"/>
      <c r="F1" s="105"/>
      <c r="G1" s="105"/>
      <c r="H1" s="105"/>
      <c r="I1" s="105"/>
      <c r="J1" s="105"/>
      <c r="K1" s="105"/>
      <c r="L1" s="105"/>
      <c r="M1" s="105"/>
    </row>
    <row r="2" spans="2:14" s="24" customFormat="1" ht="15" customHeight="1">
      <c r="B2" s="22"/>
      <c r="C2" s="22"/>
      <c r="D2" s="23"/>
      <c r="E2" s="23"/>
      <c r="F2" s="23"/>
      <c r="G2" s="23"/>
      <c r="H2" s="23"/>
      <c r="I2" s="23"/>
      <c r="J2" s="23"/>
      <c r="K2" s="23"/>
      <c r="L2" s="23"/>
      <c r="M2" s="23"/>
    </row>
    <row r="3" spans="2:14" s="24" customFormat="1" ht="15" customHeight="1">
      <c r="B3" s="22"/>
      <c r="C3" s="106" t="s">
        <v>11</v>
      </c>
      <c r="D3" s="106"/>
      <c r="E3" s="106"/>
      <c r="F3" s="106"/>
      <c r="G3" s="106"/>
      <c r="H3" s="106"/>
      <c r="I3" s="107"/>
      <c r="J3" s="108"/>
      <c r="K3" s="25"/>
      <c r="L3" s="26"/>
      <c r="M3" s="26"/>
    </row>
    <row r="4" spans="2:14" s="24" customFormat="1" ht="15" customHeight="1">
      <c r="B4" s="22"/>
      <c r="C4" s="110" t="s">
        <v>12</v>
      </c>
      <c r="D4" s="110"/>
      <c r="E4" s="110"/>
      <c r="F4" s="110"/>
      <c r="G4" s="110"/>
      <c r="H4" s="110"/>
      <c r="I4" s="107"/>
      <c r="J4" s="108"/>
      <c r="K4" s="115"/>
      <c r="L4" s="115"/>
      <c r="M4" s="115"/>
    </row>
    <row r="5" spans="2:14" s="24" customFormat="1" ht="16.5" thickBot="1">
      <c r="B5" s="27"/>
      <c r="C5" s="111"/>
      <c r="D5" s="111"/>
      <c r="E5" s="111"/>
      <c r="F5" s="111"/>
      <c r="G5" s="111"/>
      <c r="H5" s="111"/>
      <c r="I5" s="28"/>
      <c r="J5" s="26"/>
      <c r="K5" s="115"/>
      <c r="L5" s="115"/>
      <c r="M5" s="115"/>
    </row>
    <row r="6" spans="2:14" s="24" customFormat="1" ht="16.5" thickBot="1">
      <c r="B6" s="27"/>
      <c r="C6" s="106" t="s">
        <v>13</v>
      </c>
      <c r="D6" s="106"/>
      <c r="E6" s="106"/>
      <c r="F6" s="106"/>
      <c r="G6" s="106"/>
      <c r="H6" s="106"/>
      <c r="I6" s="29" t="s">
        <v>14</v>
      </c>
      <c r="J6" s="30"/>
      <c r="K6" s="115"/>
      <c r="L6" s="115"/>
      <c r="M6" s="115"/>
    </row>
    <row r="7" spans="2:14" s="24" customFormat="1" ht="15" customHeight="1" thickBot="1">
      <c r="B7" s="31"/>
      <c r="C7" s="110" t="s">
        <v>15</v>
      </c>
      <c r="D7" s="110"/>
      <c r="E7" s="110"/>
      <c r="F7" s="110"/>
      <c r="G7" s="110"/>
      <c r="H7" s="110"/>
      <c r="I7" s="101"/>
      <c r="J7" s="33"/>
      <c r="K7" s="115"/>
      <c r="L7" s="115"/>
      <c r="M7" s="115"/>
    </row>
    <row r="8" spans="2:14" s="24" customFormat="1" ht="15" customHeight="1">
      <c r="B8" s="31"/>
      <c r="C8" s="110"/>
      <c r="D8" s="110"/>
      <c r="E8" s="110"/>
      <c r="F8" s="110"/>
      <c r="G8" s="110"/>
      <c r="H8" s="110"/>
      <c r="I8" s="34"/>
      <c r="J8" s="35"/>
      <c r="K8" s="115"/>
      <c r="L8" s="115"/>
      <c r="M8" s="115"/>
    </row>
    <row r="9" spans="2:14" s="24" customFormat="1" ht="15" customHeight="1">
      <c r="B9" s="31"/>
      <c r="C9" s="110"/>
      <c r="D9" s="110"/>
      <c r="E9" s="110"/>
      <c r="F9" s="110"/>
      <c r="G9" s="110"/>
      <c r="H9" s="110"/>
      <c r="I9" s="34"/>
      <c r="J9" s="35"/>
      <c r="K9" s="36"/>
      <c r="L9" s="36"/>
      <c r="M9" s="36"/>
    </row>
    <row r="10" spans="2:14" s="24" customFormat="1" ht="15" customHeight="1">
      <c r="B10" s="31"/>
      <c r="C10" s="31"/>
      <c r="D10" s="37"/>
      <c r="E10" s="37"/>
      <c r="F10" s="38"/>
      <c r="G10" s="37"/>
      <c r="H10" s="38"/>
      <c r="I10" s="34"/>
      <c r="J10" s="35"/>
      <c r="K10" s="36"/>
      <c r="L10" s="36"/>
      <c r="M10" s="36"/>
    </row>
    <row r="11" spans="2:14" ht="14.25" thickBot="1">
      <c r="B11" s="39"/>
      <c r="C11" s="40"/>
      <c r="D11" s="41"/>
      <c r="E11" s="41"/>
      <c r="F11" s="42"/>
      <c r="G11" s="41"/>
      <c r="H11" s="42"/>
      <c r="I11" s="42"/>
      <c r="J11" s="40"/>
      <c r="K11" s="40"/>
      <c r="L11" s="40"/>
      <c r="M11" s="40"/>
    </row>
    <row r="12" spans="2:14" s="48" customFormat="1" ht="48.95" customHeight="1" thickBot="1">
      <c r="B12" s="43" t="s">
        <v>16</v>
      </c>
      <c r="C12" s="44" t="s">
        <v>17</v>
      </c>
      <c r="D12" s="43" t="s">
        <v>18</v>
      </c>
      <c r="E12" s="45" t="s">
        <v>19</v>
      </c>
      <c r="F12" s="46" t="s">
        <v>20</v>
      </c>
      <c r="G12" s="45" t="s">
        <v>21</v>
      </c>
      <c r="H12" s="46" t="s">
        <v>22</v>
      </c>
      <c r="I12" s="46" t="s">
        <v>23</v>
      </c>
      <c r="J12" s="43" t="s">
        <v>24</v>
      </c>
      <c r="K12" s="43" t="s">
        <v>25</v>
      </c>
      <c r="L12" s="43" t="s">
        <v>26</v>
      </c>
      <c r="M12" s="43" t="s">
        <v>27</v>
      </c>
      <c r="N12" s="47"/>
    </row>
    <row r="13" spans="2:14" s="48" customFormat="1" ht="29.25" customHeight="1" thickBot="1">
      <c r="B13" s="104" t="s">
        <v>28</v>
      </c>
      <c r="C13" s="104"/>
      <c r="D13" s="104"/>
      <c r="E13" s="104"/>
      <c r="F13" s="104"/>
      <c r="G13" s="104"/>
      <c r="H13" s="104"/>
      <c r="I13" s="104"/>
      <c r="J13" s="102"/>
      <c r="K13" s="102"/>
      <c r="L13" s="102"/>
      <c r="M13" s="102"/>
      <c r="N13" s="47"/>
    </row>
    <row r="14" spans="2:14" s="53" customFormat="1" ht="21.75" customHeight="1" thickBot="1">
      <c r="B14" s="49">
        <v>1.1000000000000001</v>
      </c>
      <c r="C14" s="14"/>
      <c r="D14" s="15"/>
      <c r="E14" s="16" t="b">
        <f>IF(D14="USD",$I$4,IF(D14="SOS",$I$5,IF(D14="AFN",$I$5,IF(D14="KES",$I$5,IF(D14="ETB",$I$5,IF(D14="DKK",1))))))</f>
        <v>0</v>
      </c>
      <c r="F14" s="18"/>
      <c r="G14" s="16" t="str">
        <f>IF(D14="","",VLOOKUP(D14,[6]!Table1[#All],3,0))</f>
        <v/>
      </c>
      <c r="H14" s="18"/>
      <c r="I14" s="50" t="str">
        <f>IF(F14="","",F14+H14)</f>
        <v/>
      </c>
      <c r="J14" s="17"/>
      <c r="K14" s="14"/>
      <c r="L14" s="14"/>
      <c r="M14" s="51"/>
      <c r="N14" s="52"/>
    </row>
    <row r="15" spans="2:14" s="53" customFormat="1" ht="21.75" customHeight="1" thickBot="1">
      <c r="B15" s="49">
        <v>1.2</v>
      </c>
      <c r="C15" s="14"/>
      <c r="D15" s="15"/>
      <c r="E15" s="16" t="b">
        <f>IF(D15="USD",$I$4,IF(D15="SOS",$I$5,IF(D15="AFN",$I$5,IF(D15="KES",$I$5,IF(D15="ETB",$I$5,IF(D15="DKK",1))))))</f>
        <v>0</v>
      </c>
      <c r="F15" s="18"/>
      <c r="G15" s="16" t="str">
        <f>IF(D15="","",VLOOKUP(D15,[6]!Table1[#All],3,0))</f>
        <v/>
      </c>
      <c r="H15" s="18"/>
      <c r="I15" s="50" t="str">
        <f>IF(F15="","",F15+H15)</f>
        <v/>
      </c>
      <c r="J15" s="17"/>
      <c r="K15" s="14"/>
      <c r="L15" s="14"/>
      <c r="M15" s="51"/>
      <c r="N15" s="52"/>
    </row>
    <row r="16" spans="2:14" s="53" customFormat="1" ht="21.75" customHeight="1" thickBot="1">
      <c r="B16" s="49">
        <v>1.3</v>
      </c>
      <c r="C16" s="14"/>
      <c r="D16" s="15"/>
      <c r="E16" s="16" t="b">
        <f>IF(D16="USD",$I$4,IF(D16="SOS",$I$5,IF(D16="AFN",$I$5,IF(D16="KES",$I$5,IF(D16="ETB",$I$5,IF(D16="DKK",1))))))</f>
        <v>0</v>
      </c>
      <c r="F16" s="18"/>
      <c r="G16" s="16" t="str">
        <f>IF(D16="","",VLOOKUP(D16,[6]!Table1[#All],3,0))</f>
        <v/>
      </c>
      <c r="H16" s="18"/>
      <c r="I16" s="50" t="str">
        <f>IF(F16="","",F16+H16)</f>
        <v/>
      </c>
      <c r="J16" s="17"/>
      <c r="K16" s="14"/>
      <c r="L16" s="14"/>
      <c r="M16" s="51"/>
      <c r="N16" s="52"/>
    </row>
    <row r="17" spans="2:14" s="53" customFormat="1" ht="21.75" customHeight="1" thickBot="1">
      <c r="B17" s="49">
        <v>1.4</v>
      </c>
      <c r="C17" s="14"/>
      <c r="D17" s="15"/>
      <c r="E17" s="16" t="b">
        <f>IF(D17="USD",$I$4,IF(D17="SOS",$I$5,IF(D17="AFN",$I$5,IF(D17="KES",$I$5,IF(D17="ETB",$I$5,IF(D17="DKK",1))))))</f>
        <v>0</v>
      </c>
      <c r="F17" s="18"/>
      <c r="G17" s="16" t="str">
        <f>IF(D17="","",VLOOKUP(D17,[6]!Table1[#All],3,0))</f>
        <v/>
      </c>
      <c r="H17" s="18"/>
      <c r="I17" s="50" t="str">
        <f>IF(F17="","",F17+H17)</f>
        <v/>
      </c>
      <c r="J17" s="17"/>
      <c r="K17" s="14"/>
      <c r="L17" s="14"/>
      <c r="M17" s="51"/>
      <c r="N17" s="52"/>
    </row>
    <row r="18" spans="2:14" s="53" customFormat="1" ht="21.75" customHeight="1" thickBot="1">
      <c r="B18" s="49">
        <v>1.5</v>
      </c>
      <c r="C18" s="14"/>
      <c r="D18" s="15"/>
      <c r="E18" s="16" t="b">
        <f>IF(D18="USD",$I$4,IF(D18="SOS",$I$5,IF(D18="AFN",$I$5,IF(D18="KES",$I$5,IF(D18="ETB",$I$5,IF(D18="DKK",1))))))</f>
        <v>0</v>
      </c>
      <c r="F18" s="18"/>
      <c r="G18" s="16" t="str">
        <f>IF(D18="","",VLOOKUP(D18,[6]!Table1[#All],3,0))</f>
        <v/>
      </c>
      <c r="H18" s="18"/>
      <c r="I18" s="50" t="str">
        <f>IF(F18="","",F18+H18)</f>
        <v/>
      </c>
      <c r="J18" s="17"/>
      <c r="K18" s="14"/>
      <c r="L18" s="14"/>
      <c r="M18" s="51"/>
      <c r="N18" s="52"/>
    </row>
    <row r="19" spans="2:14" s="53" customFormat="1" ht="21.75" customHeight="1" thickBot="1">
      <c r="B19" s="109" t="s">
        <v>29</v>
      </c>
      <c r="C19" s="109"/>
      <c r="D19" s="54" t="s">
        <v>14</v>
      </c>
      <c r="E19" s="55"/>
      <c r="F19" s="55">
        <f>SUM(F14:F18)</f>
        <v>0</v>
      </c>
      <c r="G19" s="55"/>
      <c r="H19" s="55">
        <f>SUM(H14:H18)</f>
        <v>0</v>
      </c>
      <c r="I19" s="56">
        <f>F19+H19</f>
        <v>0</v>
      </c>
      <c r="J19" s="57"/>
      <c r="K19" s="57"/>
      <c r="L19" s="57"/>
      <c r="M19" s="57"/>
      <c r="N19" s="52"/>
    </row>
    <row r="20" spans="2:14" s="53" customFormat="1" ht="21.75" customHeight="1" thickBot="1">
      <c r="B20" s="104" t="s">
        <v>30</v>
      </c>
      <c r="C20" s="104"/>
      <c r="D20" s="104"/>
      <c r="E20" s="104"/>
      <c r="F20" s="104"/>
      <c r="G20" s="104"/>
      <c r="H20" s="104"/>
      <c r="I20" s="104"/>
      <c r="J20" s="102"/>
      <c r="K20" s="102"/>
      <c r="L20" s="102"/>
      <c r="M20" s="102"/>
      <c r="N20" s="52"/>
    </row>
    <row r="21" spans="2:14" s="53" customFormat="1" ht="21.75" customHeight="1" thickBot="1">
      <c r="B21" s="49">
        <v>2.1</v>
      </c>
      <c r="C21" s="14"/>
      <c r="D21" s="15"/>
      <c r="E21" s="16" t="b">
        <f>IF(D21="USD",$I$4,IF(D21="SOS",$I$5,IF(D21="AFN",$I$5,IF(D21="KES",$I$5,IF(D21="ETB",$I$5,IF(D21="DKK",1))))))</f>
        <v>0</v>
      </c>
      <c r="F21" s="18"/>
      <c r="G21" s="16" t="str">
        <f>IF(D21="","",VLOOKUP(D21,[6]!Table1[#All],3,0))</f>
        <v/>
      </c>
      <c r="H21" s="18"/>
      <c r="I21" s="50" t="str">
        <f>IF(F21="","",F21+H21)</f>
        <v/>
      </c>
      <c r="J21" s="17"/>
      <c r="K21" s="14"/>
      <c r="L21" s="14"/>
      <c r="M21" s="51"/>
      <c r="N21" s="52"/>
    </row>
    <row r="22" spans="2:14" s="53" customFormat="1" ht="21.75" customHeight="1" thickBot="1">
      <c r="B22" s="49">
        <v>2.2000000000000002</v>
      </c>
      <c r="C22" s="14"/>
      <c r="D22" s="15"/>
      <c r="E22" s="16" t="b">
        <f>IF(D22="USD",$I$4,IF(D22="SOS",$I$5,IF(D22="AFN",$I$5,IF(D22="KES",$I$5,IF(D22="ETB",$I$5,IF(D22="DKK",1))))))</f>
        <v>0</v>
      </c>
      <c r="F22" s="18"/>
      <c r="G22" s="16" t="str">
        <f>IF(D22="","",VLOOKUP(D22,[6]!Table1[#All],3,0))</f>
        <v/>
      </c>
      <c r="H22" s="18"/>
      <c r="I22" s="50" t="str">
        <f>IF(F22="","",F22+H22)</f>
        <v/>
      </c>
      <c r="J22" s="17"/>
      <c r="K22" s="14"/>
      <c r="L22" s="14"/>
      <c r="M22" s="51"/>
      <c r="N22" s="52"/>
    </row>
    <row r="23" spans="2:14" s="53" customFormat="1" ht="21.75" customHeight="1" thickBot="1">
      <c r="B23" s="49">
        <v>2.2999999999999998</v>
      </c>
      <c r="C23" s="14"/>
      <c r="D23" s="15"/>
      <c r="E23" s="16" t="b">
        <f>IF(D23="USD",$I$4,IF(D23="SOS",$I$5,IF(D23="AFN",$I$5,IF(D23="KES",$I$5,IF(D23="ETB",$I$5,IF(D23="DKK",1))))))</f>
        <v>0</v>
      </c>
      <c r="F23" s="18"/>
      <c r="G23" s="16" t="str">
        <f>IF(D23="","",VLOOKUP(D23,[6]!Table1[#All],3,0))</f>
        <v/>
      </c>
      <c r="H23" s="18"/>
      <c r="I23" s="50" t="str">
        <f>IF(F23="","",F23+H23)</f>
        <v/>
      </c>
      <c r="J23" s="17"/>
      <c r="K23" s="14"/>
      <c r="L23" s="14"/>
      <c r="M23" s="51"/>
      <c r="N23" s="52"/>
    </row>
    <row r="24" spans="2:14" s="53" customFormat="1" ht="21.75" customHeight="1" thickBot="1">
      <c r="B24" s="49">
        <v>2.4</v>
      </c>
      <c r="C24" s="14"/>
      <c r="D24" s="15"/>
      <c r="E24" s="16" t="b">
        <f>IF(D24="USD",$I$4,IF(D24="SOS",$I$5,IF(D24="AFN",$I$5,IF(D24="KES",$I$5,IF(D24="ETB",$I$5,IF(D24="DKK",1))))))</f>
        <v>0</v>
      </c>
      <c r="F24" s="18"/>
      <c r="G24" s="16" t="str">
        <f>IF(D24="","",VLOOKUP(D24,[6]!Table1[#All],3,0))</f>
        <v/>
      </c>
      <c r="H24" s="18"/>
      <c r="I24" s="50"/>
      <c r="J24" s="17"/>
      <c r="K24" s="14"/>
      <c r="L24" s="14"/>
      <c r="M24" s="51"/>
      <c r="N24" s="52"/>
    </row>
    <row r="25" spans="2:14" s="53" customFormat="1" ht="21.75" customHeight="1" thickBot="1">
      <c r="B25" s="49">
        <v>2.5</v>
      </c>
      <c r="C25" s="14"/>
      <c r="D25" s="15"/>
      <c r="E25" s="16" t="b">
        <f>IF(D25="USD",$I$4,IF(D25="SOS",$I$5,IF(D25="AFN",$I$5,IF(D25="KES",$I$5,IF(D25="ETB",$I$5,IF(D25="DKK",1))))))</f>
        <v>0</v>
      </c>
      <c r="F25" s="18"/>
      <c r="G25" s="16" t="str">
        <f>IF(D25="","",VLOOKUP(D25,[6]!Table1[#All],3,0))</f>
        <v/>
      </c>
      <c r="H25" s="18"/>
      <c r="I25" s="50" t="str">
        <f>IF(F25="","",F25+H25)</f>
        <v/>
      </c>
      <c r="J25" s="17"/>
      <c r="K25" s="14"/>
      <c r="L25" s="14"/>
      <c r="M25" s="51"/>
      <c r="N25" s="52"/>
    </row>
    <row r="26" spans="2:14" s="53" customFormat="1" ht="21.75" customHeight="1" thickBot="1">
      <c r="B26" s="103" t="s">
        <v>31</v>
      </c>
      <c r="C26" s="103"/>
      <c r="D26" s="58" t="s">
        <v>14</v>
      </c>
      <c r="E26" s="55"/>
      <c r="F26" s="55">
        <f>SUM(F21:F25)</f>
        <v>0</v>
      </c>
      <c r="G26" s="55"/>
      <c r="H26" s="55">
        <f>SUM(H21:H25)</f>
        <v>0</v>
      </c>
      <c r="I26" s="56">
        <f>F26+H26</f>
        <v>0</v>
      </c>
      <c r="J26" s="59"/>
      <c r="K26" s="59"/>
      <c r="L26" s="57"/>
      <c r="M26" s="57"/>
      <c r="N26" s="52"/>
    </row>
    <row r="27" spans="2:14" s="53" customFormat="1" ht="21.75" customHeight="1" thickBot="1">
      <c r="B27" s="104" t="s">
        <v>32</v>
      </c>
      <c r="C27" s="104"/>
      <c r="D27" s="104"/>
      <c r="E27" s="104"/>
      <c r="F27" s="104"/>
      <c r="G27" s="104"/>
      <c r="H27" s="104"/>
      <c r="I27" s="104"/>
      <c r="J27" s="60"/>
      <c r="K27" s="60"/>
      <c r="L27" s="102"/>
      <c r="M27" s="102"/>
      <c r="N27" s="52"/>
    </row>
    <row r="28" spans="2:14" s="53" customFormat="1" ht="21.75" customHeight="1" thickBot="1">
      <c r="B28" s="49">
        <v>3.1</v>
      </c>
      <c r="C28" s="14"/>
      <c r="D28" s="15"/>
      <c r="E28" s="16" t="b">
        <f>IF(D28="USD",$I$4,IF(D28="SOS",$I$5,IF(D28="AFN",$I$5,IF(D28="KES",$I$5,IF(D28="ETB",$I$5,IF(D28="DKK",1))))))</f>
        <v>0</v>
      </c>
      <c r="F28" s="18"/>
      <c r="G28" s="16" t="str">
        <f>IF(D28="","",VLOOKUP(D28,[6]!Table1[#All],3,0))</f>
        <v/>
      </c>
      <c r="H28" s="18"/>
      <c r="I28" s="50" t="str">
        <f>IF(F28="","",F28+H28)</f>
        <v/>
      </c>
      <c r="J28" s="17"/>
      <c r="K28" s="14"/>
      <c r="L28" s="14"/>
      <c r="M28" s="51"/>
      <c r="N28" s="52"/>
    </row>
    <row r="29" spans="2:14" s="53" customFormat="1" ht="21.75" customHeight="1" thickBot="1">
      <c r="B29" s="49">
        <v>3.2</v>
      </c>
      <c r="C29" s="14"/>
      <c r="D29" s="15"/>
      <c r="E29" s="16" t="b">
        <f>IF(D29="USD",$I$4,IF(D29="SOS",$I$5,IF(D29="AFN",$I$5,IF(D29="KES",$I$5,IF(D29="ETB",$I$5,IF(D29="DKK",1))))))</f>
        <v>0</v>
      </c>
      <c r="F29" s="18"/>
      <c r="G29" s="16" t="str">
        <f>IF(D29="","",VLOOKUP(D29,[6]!Table1[#All],3,0))</f>
        <v/>
      </c>
      <c r="H29" s="18"/>
      <c r="I29" s="50" t="str">
        <f>IF(F29="","",F29+H29)</f>
        <v/>
      </c>
      <c r="J29" s="17"/>
      <c r="K29" s="14"/>
      <c r="L29" s="14"/>
      <c r="M29" s="51"/>
      <c r="N29" s="52"/>
    </row>
    <row r="30" spans="2:14" s="53" customFormat="1" ht="21.75" customHeight="1" thickBot="1">
      <c r="B30" s="49">
        <v>3.3</v>
      </c>
      <c r="C30" s="14"/>
      <c r="D30" s="15"/>
      <c r="E30" s="16" t="b">
        <f>IF(D30="USD",$I$4,IF(D30="SOS",$I$5,IF(D30="AFN",$I$5,IF(D30="KES",$I$5,IF(D30="ETB",$I$5,IF(D30="DKK",1))))))</f>
        <v>0</v>
      </c>
      <c r="F30" s="18"/>
      <c r="G30" s="16" t="str">
        <f>IF(D30="","",VLOOKUP(D30,[6]!Table1[#All],3,0))</f>
        <v/>
      </c>
      <c r="H30" s="18"/>
      <c r="I30" s="50" t="str">
        <f>IF(F30="","",F30+H30)</f>
        <v/>
      </c>
      <c r="J30" s="17"/>
      <c r="K30" s="14"/>
      <c r="L30" s="14"/>
      <c r="M30" s="51"/>
      <c r="N30" s="52"/>
    </row>
    <row r="31" spans="2:14" s="53" customFormat="1" ht="21.75" customHeight="1" thickBot="1">
      <c r="B31" s="49">
        <v>3.4</v>
      </c>
      <c r="C31" s="14"/>
      <c r="D31" s="15"/>
      <c r="E31" s="16" t="b">
        <f>IF(D31="USD",$I$4,IF(D31="SOS",$I$5,IF(D31="AFN",$I$5,IF(D31="KES",$I$5,IF(D31="ETB",$I$5,IF(D31="DKK",1))))))</f>
        <v>0</v>
      </c>
      <c r="F31" s="18"/>
      <c r="G31" s="16" t="str">
        <f>IF(D31="","",VLOOKUP(D31,[6]!Table1[#All],3,0))</f>
        <v/>
      </c>
      <c r="H31" s="18"/>
      <c r="I31" s="50" t="str">
        <f>IF(F31="","",F31+H31)</f>
        <v/>
      </c>
      <c r="J31" s="17"/>
      <c r="K31" s="14"/>
      <c r="L31" s="14"/>
      <c r="M31" s="51"/>
      <c r="N31" s="52"/>
    </row>
    <row r="32" spans="2:14" s="53" customFormat="1" ht="21.75" customHeight="1" thickBot="1">
      <c r="B32" s="49">
        <v>3.5</v>
      </c>
      <c r="C32" s="14"/>
      <c r="D32" s="15"/>
      <c r="E32" s="16" t="b">
        <f>IF(D32="USD",$I$4,IF(D32="SOS",$I$5,IF(D32="AFN",$I$5,IF(D32="KES",$I$5,IF(D32="ETB",$I$5,IF(D32="DKK",1))))))</f>
        <v>0</v>
      </c>
      <c r="F32" s="18"/>
      <c r="G32" s="16" t="str">
        <f>IF(D32="","",VLOOKUP(D32,[6]!Table1[#All],3,0))</f>
        <v/>
      </c>
      <c r="H32" s="18"/>
      <c r="I32" s="50" t="str">
        <f>IF(F32="","",F32+H32)</f>
        <v/>
      </c>
      <c r="J32" s="17"/>
      <c r="K32" s="14"/>
      <c r="L32" s="14"/>
      <c r="M32" s="51"/>
      <c r="N32" s="52"/>
    </row>
    <row r="33" spans="2:14" s="53" customFormat="1" ht="21.75" customHeight="1" thickBot="1">
      <c r="B33" s="103" t="s">
        <v>33</v>
      </c>
      <c r="C33" s="103"/>
      <c r="D33" s="58" t="s">
        <v>14</v>
      </c>
      <c r="E33" s="55"/>
      <c r="F33" s="55">
        <f>SUM(F28:F32)</f>
        <v>0</v>
      </c>
      <c r="G33" s="55"/>
      <c r="H33" s="55">
        <f>SUM(H28:H32)</f>
        <v>0</v>
      </c>
      <c r="I33" s="56">
        <f>F33+H33</f>
        <v>0</v>
      </c>
      <c r="J33" s="59"/>
      <c r="K33" s="59"/>
      <c r="L33" s="57"/>
      <c r="M33" s="57"/>
      <c r="N33" s="52"/>
    </row>
    <row r="34" spans="2:14" s="53" customFormat="1" ht="21.75" customHeight="1" thickBot="1">
      <c r="B34" s="104" t="s">
        <v>34</v>
      </c>
      <c r="C34" s="104"/>
      <c r="D34" s="104"/>
      <c r="E34" s="104"/>
      <c r="F34" s="104"/>
      <c r="G34" s="104"/>
      <c r="H34" s="104"/>
      <c r="I34" s="104"/>
      <c r="J34" s="102"/>
      <c r="K34" s="102"/>
      <c r="L34" s="102"/>
      <c r="M34" s="102"/>
      <c r="N34" s="52"/>
    </row>
    <row r="35" spans="2:14" s="53" customFormat="1" ht="21.75" customHeight="1" thickBot="1">
      <c r="B35" s="49">
        <v>4.0999999999999996</v>
      </c>
      <c r="C35" s="14"/>
      <c r="D35" s="15"/>
      <c r="E35" s="16" t="b">
        <f>IF(D35="USD",$I$4,IF(D35="SOS",$I$5,IF(D35="AFN",$I$5,IF(D35="KES",$I$5,IF(D35="ETB",$I$5,IF(D35="DKK",1))))))</f>
        <v>0</v>
      </c>
      <c r="F35" s="18"/>
      <c r="G35" s="16" t="str">
        <f>IF(D35="","",VLOOKUP(D35,[6]!Table1[#All],3,0))</f>
        <v/>
      </c>
      <c r="H35" s="18"/>
      <c r="I35" s="50" t="str">
        <f>IF(F35="","",F35+H35)</f>
        <v/>
      </c>
      <c r="J35" s="17"/>
      <c r="K35" s="14"/>
      <c r="L35" s="14"/>
      <c r="M35" s="51"/>
      <c r="N35" s="52"/>
    </row>
    <row r="36" spans="2:14" s="53" customFormat="1" ht="21.75" customHeight="1" thickBot="1">
      <c r="B36" s="49">
        <v>4.2</v>
      </c>
      <c r="C36" s="14"/>
      <c r="D36" s="15"/>
      <c r="E36" s="16" t="b">
        <f>IF(D36="USD",$I$4,IF(D36="SOS",$I$5,IF(D36="AFN",$I$5,IF(D36="KES",$I$5,IF(D36="ETB",$I$5,IF(D36="DKK",1))))))</f>
        <v>0</v>
      </c>
      <c r="F36" s="18"/>
      <c r="G36" s="16" t="str">
        <f>IF(D36="","",VLOOKUP(D36,[6]!Table1[#All],3,0))</f>
        <v/>
      </c>
      <c r="H36" s="18"/>
      <c r="I36" s="50" t="str">
        <f>IF(F36="","",F36+H36)</f>
        <v/>
      </c>
      <c r="J36" s="17"/>
      <c r="K36" s="14"/>
      <c r="L36" s="14"/>
      <c r="M36" s="51"/>
      <c r="N36" s="52"/>
    </row>
    <row r="37" spans="2:14" s="53" customFormat="1" ht="21.75" customHeight="1" thickBot="1">
      <c r="B37" s="49">
        <v>4.3</v>
      </c>
      <c r="C37" s="14"/>
      <c r="D37" s="15"/>
      <c r="E37" s="16" t="b">
        <f>IF(D37="USD",$I$4,IF(D37="SOS",$I$5,IF(D37="AFN",$I$5,IF(D37="KES",$I$5,IF(D37="ETB",$I$5,IF(D37="DKK",1))))))</f>
        <v>0</v>
      </c>
      <c r="F37" s="18"/>
      <c r="G37" s="16" t="str">
        <f>IF(D37="","",VLOOKUP(D37,[6]!Table1[#All],3,0))</f>
        <v/>
      </c>
      <c r="H37" s="18"/>
      <c r="I37" s="50" t="str">
        <f>IF(F37="","",F37+H37)</f>
        <v/>
      </c>
      <c r="J37" s="17"/>
      <c r="K37" s="14"/>
      <c r="L37" s="14"/>
      <c r="M37" s="51"/>
      <c r="N37" s="52"/>
    </row>
    <row r="38" spans="2:14" s="53" customFormat="1" ht="21.75" customHeight="1" thickBot="1">
      <c r="B38" s="49">
        <v>4.4000000000000004</v>
      </c>
      <c r="C38" s="14"/>
      <c r="D38" s="15"/>
      <c r="E38" s="16" t="b">
        <f>IF(D38="USD",$I$4,IF(D38="SOS",$I$5,IF(D38="AFN",$I$5,IF(D38="KES",$I$5,IF(D38="ETB",$I$5,IF(D38="DKK",1))))))</f>
        <v>0</v>
      </c>
      <c r="F38" s="18"/>
      <c r="G38" s="16" t="str">
        <f>IF(D38="","",VLOOKUP(D38,[6]!Table1[#All],3,0))</f>
        <v/>
      </c>
      <c r="H38" s="18"/>
      <c r="I38" s="50" t="str">
        <f>IF(F38="","",F38+H38)</f>
        <v/>
      </c>
      <c r="J38" s="17"/>
      <c r="K38" s="14"/>
      <c r="L38" s="14"/>
      <c r="M38" s="51"/>
      <c r="N38" s="52"/>
    </row>
    <row r="39" spans="2:14" s="53" customFormat="1" ht="21.75" customHeight="1" thickBot="1">
      <c r="B39" s="49">
        <v>4.5</v>
      </c>
      <c r="C39" s="14"/>
      <c r="D39" s="15"/>
      <c r="E39" s="16" t="b">
        <f>IF(D39="USD",$I$4,IF(D39="SOS",$I$5,IF(D39="AFN",$I$5,IF(D39="KES",$I$5,IF(D39="ETB",$I$5,IF(D39="DKK",1))))))</f>
        <v>0</v>
      </c>
      <c r="F39" s="18"/>
      <c r="G39" s="16" t="str">
        <f>IF(D39="","",VLOOKUP(D39,[6]!Table1[#All],3,0))</f>
        <v/>
      </c>
      <c r="H39" s="18"/>
      <c r="I39" s="50" t="str">
        <f>IF(F39="","",F39+H39)</f>
        <v/>
      </c>
      <c r="J39" s="17"/>
      <c r="K39" s="14"/>
      <c r="L39" s="14"/>
      <c r="M39" s="51"/>
      <c r="N39" s="52"/>
    </row>
    <row r="40" spans="2:14" s="53" customFormat="1" ht="21.75" customHeight="1" thickBot="1">
      <c r="B40" s="103" t="s">
        <v>35</v>
      </c>
      <c r="C40" s="103"/>
      <c r="D40" s="58" t="s">
        <v>14</v>
      </c>
      <c r="E40" s="55"/>
      <c r="F40" s="55">
        <f>SUM(F35:F39)</f>
        <v>0</v>
      </c>
      <c r="G40" s="55"/>
      <c r="H40" s="55">
        <f>SUM(H35:H39)</f>
        <v>0</v>
      </c>
      <c r="I40" s="56">
        <f>F40+H40</f>
        <v>0</v>
      </c>
      <c r="J40" s="61"/>
      <c r="K40" s="61"/>
      <c r="L40" s="57"/>
      <c r="M40" s="57"/>
      <c r="N40" s="52"/>
    </row>
    <row r="41" spans="2:14" s="53" customFormat="1" ht="21.75" customHeight="1" thickBot="1">
      <c r="B41" s="104" t="s">
        <v>36</v>
      </c>
      <c r="C41" s="104"/>
      <c r="D41" s="104"/>
      <c r="E41" s="104"/>
      <c r="F41" s="104"/>
      <c r="G41" s="104"/>
      <c r="H41" s="104"/>
      <c r="I41" s="104"/>
      <c r="J41" s="102"/>
      <c r="K41" s="102"/>
      <c r="L41" s="102"/>
      <c r="M41" s="102"/>
      <c r="N41" s="52"/>
    </row>
    <row r="42" spans="2:14" s="53" customFormat="1" ht="21.75" customHeight="1" thickBot="1">
      <c r="B42" s="49">
        <v>5.0999999999999996</v>
      </c>
      <c r="C42" s="14"/>
      <c r="D42" s="15"/>
      <c r="E42" s="16" t="b">
        <f>IF(D42="USD",$I$4,IF(D42="SOS",$I$5,IF(D42="AFN",$I$5,IF(D42="KES",$I$5,IF(D42="ETB",$I$5,IF(D42="DKK",1))))))</f>
        <v>0</v>
      </c>
      <c r="F42" s="18"/>
      <c r="G42" s="16"/>
      <c r="H42" s="18"/>
      <c r="I42" s="50" t="str">
        <f>IF(F42="","",F42+H42)</f>
        <v/>
      </c>
      <c r="J42" s="17"/>
      <c r="K42" s="14"/>
      <c r="L42" s="14"/>
      <c r="M42" s="51"/>
      <c r="N42" s="52"/>
    </row>
    <row r="43" spans="2:14" s="53" customFormat="1" ht="21.75" customHeight="1" thickBot="1">
      <c r="B43" s="49">
        <v>5.2</v>
      </c>
      <c r="C43" s="14"/>
      <c r="D43" s="15"/>
      <c r="E43" s="16" t="b">
        <f>IF(D43="USD",$I$4,IF(D43="SOS",$I$5,IF(D43="AFN",$I$5,IF(D43="KES",$I$5,IF(D43="ETB",$I$5,IF(D43="DKK",1))))))</f>
        <v>0</v>
      </c>
      <c r="F43" s="18"/>
      <c r="G43" s="16"/>
      <c r="H43" s="18"/>
      <c r="I43" s="50" t="str">
        <f>IF(F43="","",F43+H43)</f>
        <v/>
      </c>
      <c r="J43" s="17"/>
      <c r="K43" s="14"/>
      <c r="L43" s="14"/>
      <c r="M43" s="51"/>
      <c r="N43" s="52"/>
    </row>
    <row r="44" spans="2:14" s="53" customFormat="1" ht="21.75" customHeight="1" thickBot="1">
      <c r="B44" s="49">
        <v>5.3</v>
      </c>
      <c r="C44" s="14"/>
      <c r="D44" s="15"/>
      <c r="E44" s="16" t="b">
        <f>IF(D44="USD",$I$4,IF(D44="SOS",$I$5,IF(D44="AFN",$I$5,IF(D44="KES",$I$5,IF(D44="ETB",$I$5,IF(D44="DKK",1))))))</f>
        <v>0</v>
      </c>
      <c r="F44" s="18"/>
      <c r="G44" s="16"/>
      <c r="H44" s="18"/>
      <c r="I44" s="50" t="str">
        <f>IF(F44="","",F44+H44)</f>
        <v/>
      </c>
      <c r="J44" s="17"/>
      <c r="K44" s="14"/>
      <c r="L44" s="14"/>
      <c r="M44" s="51"/>
      <c r="N44" s="52"/>
    </row>
    <row r="45" spans="2:14" s="53" customFormat="1" ht="21.75" customHeight="1" thickBot="1">
      <c r="B45" s="49">
        <v>5.4</v>
      </c>
      <c r="C45" s="14"/>
      <c r="D45" s="15"/>
      <c r="E45" s="16" t="b">
        <f>IF(D45="USD",$I$4,IF(D45="SOS",$I$5,IF(D45="AFN",$I$5,IF(D45="KES",$I$5,IF(D45="ETB",$I$5,IF(D45="DKK",1))))))</f>
        <v>0</v>
      </c>
      <c r="F45" s="18"/>
      <c r="G45" s="16"/>
      <c r="H45" s="18"/>
      <c r="I45" s="50" t="str">
        <f>IF(F45="","",F45+H45)</f>
        <v/>
      </c>
      <c r="J45" s="17"/>
      <c r="K45" s="14"/>
      <c r="L45" s="14"/>
      <c r="M45" s="51"/>
      <c r="N45" s="52"/>
    </row>
    <row r="46" spans="2:14" s="53" customFormat="1" ht="21.75" customHeight="1" thickBot="1">
      <c r="B46" s="49">
        <v>5.5</v>
      </c>
      <c r="C46" s="14"/>
      <c r="D46" s="15"/>
      <c r="E46" s="16" t="b">
        <f>IF(D46="USD",$I$4,IF(D46="SOS",$I$5,IF(D46="AFN",$I$5,IF(D46="KES",$I$5,IF(D46="ETB",$I$5,IF(D46="DKK",1))))))</f>
        <v>0</v>
      </c>
      <c r="F46" s="18"/>
      <c r="G46" s="16"/>
      <c r="H46" s="18"/>
      <c r="I46" s="50" t="str">
        <f>IF(F46="","",F46+H46)</f>
        <v/>
      </c>
      <c r="J46" s="17"/>
      <c r="K46" s="14"/>
      <c r="L46" s="14"/>
      <c r="M46" s="51"/>
      <c r="N46" s="52"/>
    </row>
    <row r="47" spans="2:14" s="53" customFormat="1" ht="21.75" customHeight="1" thickBot="1">
      <c r="B47" s="103" t="s">
        <v>37</v>
      </c>
      <c r="C47" s="103"/>
      <c r="D47" s="58" t="s">
        <v>14</v>
      </c>
      <c r="E47" s="55"/>
      <c r="F47" s="55">
        <f>SUM(F42:F46)</f>
        <v>0</v>
      </c>
      <c r="G47" s="55"/>
      <c r="H47" s="55">
        <f>SUM(H42:H46)</f>
        <v>0</v>
      </c>
      <c r="I47" s="56">
        <f>F47+H47</f>
        <v>0</v>
      </c>
      <c r="J47" s="61"/>
      <c r="K47" s="61"/>
      <c r="L47" s="57"/>
      <c r="M47" s="57"/>
      <c r="N47" s="52"/>
    </row>
    <row r="48" spans="2:14" s="53" customFormat="1" ht="21.75" customHeight="1" thickBot="1">
      <c r="B48" s="104" t="s">
        <v>38</v>
      </c>
      <c r="C48" s="104"/>
      <c r="D48" s="104"/>
      <c r="E48" s="104"/>
      <c r="F48" s="104"/>
      <c r="G48" s="104"/>
      <c r="H48" s="104"/>
      <c r="I48" s="104"/>
      <c r="J48" s="102"/>
      <c r="K48" s="102"/>
      <c r="L48" s="102"/>
      <c r="M48" s="102"/>
      <c r="N48" s="52"/>
    </row>
    <row r="49" spans="2:14" s="53" customFormat="1" ht="21.75" customHeight="1" thickBot="1">
      <c r="B49" s="103" t="s">
        <v>39</v>
      </c>
      <c r="C49" s="103"/>
      <c r="D49" s="58" t="s">
        <v>14</v>
      </c>
      <c r="E49" s="62"/>
      <c r="F49" s="62"/>
      <c r="G49" s="62"/>
      <c r="H49" s="62"/>
      <c r="I49" s="63">
        <f>I59</f>
        <v>0</v>
      </c>
      <c r="J49" s="61"/>
      <c r="K49" s="61"/>
      <c r="L49" s="57"/>
      <c r="M49" s="64"/>
      <c r="N49" s="52"/>
    </row>
    <row r="50" spans="2:14" s="53" customFormat="1" ht="21.75" customHeight="1" thickBot="1">
      <c r="B50" s="65">
        <v>6.1</v>
      </c>
      <c r="C50" s="66" t="s">
        <v>40</v>
      </c>
      <c r="D50" s="15"/>
      <c r="E50" s="16" t="b">
        <f>IF(D50="USD",$I$4,IF(D50="SOS",$I$5,IF(D50="AFN",$I$5,IF(D50="KES",$I$5,IF(D50="ETB",$I$5,IF(D50="DKK",1))))))</f>
        <v>0</v>
      </c>
      <c r="F50" s="18"/>
      <c r="G50" s="16"/>
      <c r="H50" s="18"/>
      <c r="I50" s="67">
        <f>SUM(F50:H50)</f>
        <v>0</v>
      </c>
      <c r="J50" s="19"/>
      <c r="K50" s="20"/>
      <c r="L50" s="20"/>
      <c r="M50" s="64"/>
      <c r="N50" s="52"/>
    </row>
    <row r="51" spans="2:14" s="53" customFormat="1" ht="21.75" customHeight="1" thickBot="1">
      <c r="B51" s="65">
        <v>6.2</v>
      </c>
      <c r="C51" s="66" t="s">
        <v>41</v>
      </c>
      <c r="D51" s="15"/>
      <c r="E51" s="16" t="b">
        <f>IF(D51="USD",$I$4,IF(D51="SOS",$I$5,IF(D51="AFN",$I$5,IF(D51="KES",$I$5,IF(D51="ETB",$I$5,IF(D51="DKK",1))))))</f>
        <v>0</v>
      </c>
      <c r="F51" s="18"/>
      <c r="G51" s="16"/>
      <c r="H51" s="18"/>
      <c r="I51" s="67">
        <f>SUM(F51:H51)</f>
        <v>0</v>
      </c>
      <c r="J51" s="19"/>
      <c r="K51" s="20"/>
      <c r="L51" s="20"/>
      <c r="M51" s="64"/>
      <c r="N51" s="52"/>
    </row>
    <row r="52" spans="2:14" s="53" customFormat="1" ht="21.75" customHeight="1" thickBot="1">
      <c r="B52" s="103" t="s">
        <v>42</v>
      </c>
      <c r="C52" s="103"/>
      <c r="D52" s="58" t="s">
        <v>14</v>
      </c>
      <c r="E52" s="62"/>
      <c r="F52" s="62">
        <f>SUM(F50:F51)</f>
        <v>0</v>
      </c>
      <c r="G52" s="62"/>
      <c r="H52" s="62">
        <f>SUM(H50:H51)</f>
        <v>0</v>
      </c>
      <c r="I52" s="56">
        <f>SUM(F52:H52)</f>
        <v>0</v>
      </c>
      <c r="J52" s="61"/>
      <c r="K52" s="61"/>
      <c r="L52" s="57"/>
      <c r="M52" s="64"/>
      <c r="N52" s="52"/>
    </row>
    <row r="53" spans="2:14" ht="19.5" customHeight="1" thickBot="1">
      <c r="B53" s="68" t="s">
        <v>43</v>
      </c>
      <c r="C53" s="68"/>
      <c r="D53" s="69"/>
      <c r="E53" s="69"/>
      <c r="F53" s="32">
        <f>SUM(F19+F26+F33+F40+F47+F52)</f>
        <v>0</v>
      </c>
      <c r="G53" s="69"/>
      <c r="H53" s="32">
        <f>SUM(H19+H26+H33+H40+H47+H52)</f>
        <v>0</v>
      </c>
      <c r="I53" s="32">
        <f>F53+H53</f>
        <v>0</v>
      </c>
      <c r="J53" s="68"/>
      <c r="K53" s="68"/>
      <c r="L53" s="68"/>
      <c r="M53" s="68"/>
      <c r="N53" s="70"/>
    </row>
    <row r="54" spans="2:14" ht="14.25" thickBot="1">
      <c r="B54" s="39"/>
      <c r="C54" s="40"/>
      <c r="D54" s="41"/>
      <c r="E54" s="41"/>
      <c r="F54" s="71"/>
      <c r="G54" s="41"/>
      <c r="H54" s="42"/>
      <c r="I54" s="72"/>
      <c r="J54" s="73"/>
      <c r="K54" s="40"/>
      <c r="L54" s="40"/>
      <c r="M54" s="40"/>
      <c r="N54" s="70"/>
    </row>
    <row r="55" spans="2:14" s="83" customFormat="1" ht="22.15" customHeight="1" thickBot="1">
      <c r="B55" s="74"/>
      <c r="C55" s="75" t="s">
        <v>44</v>
      </c>
      <c r="D55" s="76"/>
      <c r="E55" s="76"/>
      <c r="F55" s="77"/>
      <c r="G55" s="78"/>
      <c r="H55" s="77" t="e">
        <f>H53/I53</f>
        <v>#DIV/0!</v>
      </c>
      <c r="I55" s="79" t="e">
        <f>F55+H55</f>
        <v>#DIV/0!</v>
      </c>
      <c r="J55" s="80"/>
      <c r="K55" s="81"/>
      <c r="L55" s="81"/>
      <c r="M55" s="81"/>
      <c r="N55" s="82"/>
    </row>
    <row r="56" spans="2:14" ht="16.5" thickBot="1">
      <c r="B56" s="39"/>
      <c r="C56" s="84"/>
      <c r="D56" s="85"/>
      <c r="E56" s="85"/>
      <c r="F56" s="86"/>
      <c r="G56" s="85"/>
      <c r="H56" s="86"/>
      <c r="I56" s="86"/>
      <c r="J56" s="84"/>
      <c r="K56" s="40"/>
      <c r="L56" s="40"/>
      <c r="M56" s="40"/>
    </row>
    <row r="57" spans="2:14" ht="20.65" customHeight="1" thickBot="1">
      <c r="B57" s="87"/>
      <c r="C57" s="88" t="s">
        <v>45</v>
      </c>
      <c r="D57" s="89"/>
      <c r="E57" s="89"/>
      <c r="F57" s="90"/>
      <c r="G57" s="89"/>
      <c r="H57" s="90"/>
      <c r="I57" s="91">
        <f>0.05*F53</f>
        <v>0</v>
      </c>
      <c r="J57" s="84"/>
      <c r="K57" s="40"/>
      <c r="L57" s="40"/>
      <c r="M57" s="40"/>
    </row>
    <row r="58" spans="2:14" ht="16.5" thickBot="1">
      <c r="B58" s="39"/>
      <c r="C58" s="84"/>
      <c r="D58" s="85"/>
      <c r="E58" s="85"/>
      <c r="F58" s="86"/>
      <c r="G58" s="85"/>
      <c r="H58" s="86"/>
      <c r="I58" s="92"/>
      <c r="J58" s="84"/>
      <c r="K58" s="40"/>
      <c r="L58" s="40"/>
      <c r="M58" s="40"/>
    </row>
    <row r="59" spans="2:14" s="70" customFormat="1" ht="22.5" customHeight="1" thickBot="1">
      <c r="B59" s="87"/>
      <c r="C59" s="93" t="s">
        <v>46</v>
      </c>
      <c r="D59" s="94"/>
      <c r="E59" s="94"/>
      <c r="F59" s="94"/>
      <c r="G59" s="94"/>
      <c r="H59" s="94"/>
      <c r="I59" s="95">
        <f>0.07*(F53-F52)</f>
        <v>0</v>
      </c>
      <c r="J59" s="84"/>
      <c r="K59" s="40"/>
      <c r="L59" s="40"/>
      <c r="M59" s="40"/>
      <c r="N59" s="21"/>
    </row>
    <row r="60" spans="2:14" s="70" customFormat="1" ht="15.75">
      <c r="B60" s="96"/>
      <c r="C60" s="84"/>
      <c r="D60" s="85"/>
      <c r="E60" s="85"/>
      <c r="F60" s="86"/>
      <c r="G60" s="85"/>
      <c r="H60" s="86"/>
      <c r="I60" s="86"/>
      <c r="J60" s="84"/>
      <c r="K60" s="21"/>
      <c r="L60" s="21"/>
      <c r="M60" s="21"/>
      <c r="N60" s="21"/>
    </row>
    <row r="61" spans="2:14" s="70" customFormat="1" ht="15.75">
      <c r="B61" s="96"/>
      <c r="C61" s="84"/>
      <c r="D61" s="85"/>
      <c r="E61" s="85"/>
      <c r="F61" s="86"/>
      <c r="L61" s="21"/>
      <c r="M61" s="21"/>
      <c r="N61" s="21"/>
    </row>
    <row r="62" spans="2:14" s="70" customFormat="1" ht="15.75">
      <c r="B62" s="96"/>
      <c r="C62" s="33"/>
      <c r="D62" s="30"/>
      <c r="E62" s="30"/>
      <c r="F62" s="97"/>
      <c r="L62" s="24"/>
      <c r="M62" s="24"/>
      <c r="N62" s="21"/>
    </row>
    <row r="63" spans="2:14" s="70" customFormat="1" ht="14.25">
      <c r="B63" s="96"/>
      <c r="C63" s="24"/>
      <c r="D63" s="98"/>
      <c r="E63" s="98"/>
      <c r="F63" s="99"/>
      <c r="G63" s="98"/>
      <c r="H63" s="99"/>
      <c r="I63" s="99"/>
      <c r="J63" s="24"/>
      <c r="K63" s="24"/>
      <c r="L63" s="24"/>
      <c r="M63" s="24"/>
      <c r="N63" s="21"/>
    </row>
    <row r="64" spans="2:14" s="70" customFormat="1">
      <c r="B64" s="96"/>
      <c r="C64" s="96"/>
      <c r="D64" s="100"/>
      <c r="E64" s="100"/>
      <c r="F64" s="53"/>
      <c r="G64" s="100"/>
      <c r="H64" s="53"/>
      <c r="I64" s="53"/>
      <c r="J64" s="96"/>
      <c r="K64" s="96"/>
      <c r="L64" s="96"/>
      <c r="M64" s="96"/>
      <c r="N64" s="21"/>
    </row>
    <row r="65" spans="2:14" s="70" customFormat="1">
      <c r="B65" s="96"/>
      <c r="C65" s="96"/>
      <c r="D65" s="100"/>
      <c r="E65" s="100"/>
      <c r="F65" s="53"/>
      <c r="G65" s="100"/>
      <c r="H65" s="53"/>
      <c r="I65" s="53"/>
      <c r="J65" s="96"/>
      <c r="K65" s="96"/>
      <c r="L65" s="96"/>
      <c r="M65" s="96"/>
      <c r="N65" s="21"/>
    </row>
    <row r="66" spans="2:14" s="70" customFormat="1">
      <c r="B66" s="96"/>
      <c r="C66" s="96"/>
      <c r="D66" s="100"/>
      <c r="E66" s="100"/>
      <c r="F66" s="53"/>
      <c r="G66" s="100"/>
      <c r="H66" s="53"/>
      <c r="I66" s="53"/>
      <c r="J66" s="96"/>
      <c r="K66" s="96"/>
      <c r="L66" s="96"/>
      <c r="M66" s="96"/>
      <c r="N66" s="21"/>
    </row>
    <row r="67" spans="2:14" s="70" customFormat="1">
      <c r="B67" s="96"/>
      <c r="C67" s="96"/>
      <c r="D67" s="100"/>
      <c r="E67" s="100"/>
      <c r="F67" s="53"/>
      <c r="G67" s="100"/>
      <c r="H67" s="53"/>
      <c r="I67" s="53"/>
      <c r="J67" s="96"/>
      <c r="K67" s="96"/>
      <c r="L67" s="96"/>
      <c r="M67" s="96"/>
      <c r="N67" s="21"/>
    </row>
    <row r="68" spans="2:14" s="70" customFormat="1">
      <c r="B68" s="96"/>
      <c r="C68" s="96"/>
      <c r="D68" s="100"/>
      <c r="E68" s="100"/>
      <c r="F68" s="53"/>
      <c r="G68" s="100"/>
      <c r="H68" s="53"/>
      <c r="I68" s="53"/>
      <c r="J68" s="96"/>
      <c r="K68" s="96"/>
      <c r="L68" s="96"/>
      <c r="M68" s="96"/>
      <c r="N68" s="21"/>
    </row>
    <row r="69" spans="2:14" s="70" customFormat="1">
      <c r="B69" s="96"/>
      <c r="C69" s="96"/>
      <c r="D69" s="100"/>
      <c r="E69" s="100"/>
      <c r="F69" s="53"/>
      <c r="G69" s="100"/>
      <c r="H69" s="53"/>
      <c r="I69" s="53"/>
      <c r="J69" s="96"/>
      <c r="K69" s="96"/>
      <c r="L69" s="96"/>
      <c r="M69" s="96"/>
      <c r="N69" s="21"/>
    </row>
    <row r="70" spans="2:14" s="70" customFormat="1">
      <c r="B70" s="96"/>
      <c r="C70" s="96"/>
      <c r="D70" s="100"/>
      <c r="E70" s="100"/>
      <c r="F70" s="53"/>
      <c r="G70" s="100"/>
      <c r="H70" s="53"/>
      <c r="I70" s="53"/>
      <c r="J70" s="96"/>
      <c r="K70" s="96"/>
      <c r="L70" s="96"/>
      <c r="M70" s="96"/>
      <c r="N70" s="21"/>
    </row>
    <row r="71" spans="2:14" s="70" customFormat="1">
      <c r="B71" s="96"/>
      <c r="C71" s="96"/>
      <c r="D71" s="100"/>
      <c r="E71" s="100"/>
      <c r="F71" s="53"/>
      <c r="G71" s="100"/>
      <c r="H71" s="53"/>
      <c r="I71" s="53"/>
      <c r="J71" s="96"/>
      <c r="K71" s="96"/>
      <c r="L71" s="96"/>
      <c r="M71" s="96"/>
      <c r="N71" s="21"/>
    </row>
    <row r="72" spans="2:14" s="70" customFormat="1">
      <c r="B72" s="96"/>
      <c r="C72" s="96"/>
      <c r="D72" s="100"/>
      <c r="E72" s="100"/>
      <c r="F72" s="53"/>
      <c r="G72" s="100"/>
      <c r="H72" s="53"/>
      <c r="I72" s="53"/>
      <c r="J72" s="96"/>
      <c r="K72" s="96"/>
      <c r="L72" s="96"/>
      <c r="M72" s="96"/>
      <c r="N72" s="21"/>
    </row>
    <row r="73" spans="2:14" s="70" customFormat="1">
      <c r="B73" s="96"/>
      <c r="C73" s="96"/>
      <c r="D73" s="100"/>
      <c r="E73" s="100"/>
      <c r="F73" s="53"/>
      <c r="G73" s="100"/>
      <c r="H73" s="53"/>
      <c r="I73" s="53"/>
      <c r="J73" s="96"/>
      <c r="K73" s="96"/>
      <c r="L73" s="96"/>
      <c r="M73" s="96"/>
      <c r="N73" s="21"/>
    </row>
    <row r="74" spans="2:14" s="70" customFormat="1">
      <c r="B74" s="96"/>
      <c r="C74" s="96"/>
      <c r="D74" s="100"/>
      <c r="E74" s="100"/>
      <c r="F74" s="53"/>
      <c r="G74" s="100"/>
      <c r="H74" s="53"/>
      <c r="I74" s="53"/>
      <c r="J74" s="96"/>
      <c r="K74" s="96"/>
      <c r="L74" s="96"/>
      <c r="M74" s="96"/>
      <c r="N74" s="21"/>
    </row>
  </sheetData>
  <sheetProtection algorithmName="SHA-512" hashValue="GgfE9xk59jSLyQr6JvYoA1Nl8x+3zCZdWakHymvs2MDbeLWYLBUNuehZ1i+L7g/zz1XRYwCGaSe16uq7RIHubQ==" saltValue="L9SCGMbPOpa4M6Sb2xEejQ==" spinCount="100000" sheet="1" objects="1" scenarios="1" selectLockedCells="1"/>
  <protectedRanges>
    <protectedRange sqref="I7" name="Range21"/>
    <protectedRange sqref="J14:L18" name="Range20"/>
    <protectedRange sqref="C14:H18" name="Range19"/>
    <protectedRange sqref="I3:J4" name="Range1" securityDescriptor="O:WDG:WDD:(A;;CC;;;AC)"/>
    <protectedRange sqref="I7" name="Range2"/>
    <protectedRange sqref="J14:L18" name="Range4"/>
    <protectedRange sqref="C21:H25" name="Range5"/>
    <protectedRange sqref="J21:L25" name="Range6"/>
    <protectedRange sqref="C28:H32" name="Range7"/>
    <protectedRange sqref="J28:L32" name="Range8"/>
    <protectedRange sqref="C35:H39" name="Range9"/>
    <protectedRange sqref="J35:L39" name="Range10"/>
    <protectedRange sqref="C42:H46" name="Range11"/>
    <protectedRange sqref="J42:L46" name="Range12"/>
    <protectedRange sqref="D50:H51" name="Range13"/>
    <protectedRange sqref="J50:L51" name="Range14"/>
    <protectedRange sqref="C14:D18" name="Range15"/>
    <protectedRange sqref="D14:H18" name="Range16"/>
    <protectedRange sqref="C21:H25" name="Range17"/>
    <protectedRange sqref="J21:L25" name="Range18"/>
    <protectedRange sqref="I3:J4" name="Range22"/>
  </protectedRanges>
  <mergeCells count="35">
    <mergeCell ref="C8:H8"/>
    <mergeCell ref="C9:H9"/>
    <mergeCell ref="B13:I13"/>
    <mergeCell ref="L41:M41"/>
    <mergeCell ref="B1:M1"/>
    <mergeCell ref="B49:C49"/>
    <mergeCell ref="K4:M8"/>
    <mergeCell ref="C3:H3"/>
    <mergeCell ref="I3:J3"/>
    <mergeCell ref="I4:J4"/>
    <mergeCell ref="J13:K13"/>
    <mergeCell ref="B19:C19"/>
    <mergeCell ref="B20:I20"/>
    <mergeCell ref="J20:K20"/>
    <mergeCell ref="C6:H6"/>
    <mergeCell ref="C4:H4"/>
    <mergeCell ref="C5:H5"/>
    <mergeCell ref="B47:C47"/>
    <mergeCell ref="B48:I48"/>
    <mergeCell ref="C7:H7"/>
    <mergeCell ref="J48:K48"/>
    <mergeCell ref="B52:C52"/>
    <mergeCell ref="L13:M13"/>
    <mergeCell ref="L20:M20"/>
    <mergeCell ref="L34:M34"/>
    <mergeCell ref="L27:M27"/>
    <mergeCell ref="B34:I34"/>
    <mergeCell ref="J34:K34"/>
    <mergeCell ref="B40:C40"/>
    <mergeCell ref="B41:I41"/>
    <mergeCell ref="J41:K41"/>
    <mergeCell ref="B26:C26"/>
    <mergeCell ref="B27:I27"/>
    <mergeCell ref="B33:C33"/>
    <mergeCell ref="L48:M48"/>
  </mergeCells>
  <conditionalFormatting sqref="F50:F51">
    <cfRule type="expression" dxfId="0" priority="1">
      <formula>SUM($F$50:$F$51) &lt;&gt; $I$52</formula>
    </cfRule>
  </conditionalFormatting>
  <dataValidations count="16">
    <dataValidation allowBlank="1" showErrorMessage="1" promptTitle="Instructions:" prompt="Do not fill out. Automatic calculation to DKK." sqref="F12" xr:uid="{67844FE6-03F3-4C55-80AB-6A2791D5844B}"/>
    <dataValidation allowBlank="1" showInputMessage="1" showErrorMessage="1" promptTitle="Instructions:" prompt="The approved currency is DKK." sqref="D12" xr:uid="{77BA86E2-C11E-439B-96C8-4D000B30706D}"/>
    <dataValidation allowBlank="1" showInputMessage="1" showErrorMessage="1" promptTitle="Instructions:" prompt="In this column you should write what it is you will spend budget on. For example: &quot;borehole construction&quot;" sqref="C12" xr:uid="{BAF88977-CD06-4B48-8574-73D7CDF38710}"/>
    <dataValidation allowBlank="1" showInputMessage="1" showErrorMessage="1" promptTitle="Instructions:" prompt="In this column you should write what it is you will spend money on. For example: &quot;community health training&quot;" sqref="B41 B13 B20 B27 B34 B48" xr:uid="{67E8F4EB-0535-4EA5-B43A-0CD43906EDAE}"/>
    <dataValidation allowBlank="1" showInputMessage="1" showErrorMessage="1" promptTitle="Instructions:" prompt="Provide more details about the budget lines if relevant." sqref="K12" xr:uid="{94971015-17D7-400E-9654-4E2A6A646195}"/>
    <dataValidation allowBlank="1" showInputMessage="1" showErrorMessage="1" promptTitle="Instructions" prompt="Choose from the drop-down menu or write if it the own contribution is &quot;In-cash&quot; or &quot;In-kind&quot;." sqref="J12" xr:uid="{7A4CAC8A-9D83-436C-A766-6085F1D519D3}"/>
    <dataValidation allowBlank="1" showInputMessage="1" showErrorMessage="1" promptTitle="Instructions" prompt="Do not write here, the project cost total for each budget line will be calculated automatically." sqref="I12" xr:uid="{C83D1FC4-A6BC-4006-9C76-48645CBF5E95}"/>
    <dataValidation allowBlank="1" showErrorMessage="1" promptTitle="Instructions:" sqref="L12 B50" xr:uid="{2FBABC3A-55EA-48D5-8F4A-1857A7936BFD}"/>
    <dataValidation allowBlank="1" showInputMessage="1" showErrorMessage="1" promptTitle="Instructions:" prompt="Do not fill out. DiPS will provide comments about the budget here." sqref="M12" xr:uid="{88F52D18-C4DA-4745-BAA9-DAFCF3E52779}"/>
    <dataValidation allowBlank="1" showInputMessage="1" showErrorMessage="1" promptTitle="Instructions:" prompt="Enter the amount of funding to be covered by DiPS funding, in the currency selected." sqref="E12" xr:uid="{2B45C637-230D-4A80-9DE7-2E8FC058D858}"/>
    <dataValidation allowBlank="1" showInputMessage="1" showErrorMessage="1" promptTitle="Instructions:" prompt="Enter the amount of funding to be covered by Own Contribution, in the currency selected." sqref="G12" xr:uid="{585E73C9-78F4-40D8-A9E6-EAAA5EB7494E}"/>
    <dataValidation type="custom" allowBlank="1" showInputMessage="1" showErrorMessage="1" sqref="I50:I51" xr:uid="{3A927579-0ED6-43C5-BCD6-19E861084F6D}">
      <formula1>SUM($I$50:$I$51) &lt;= $I$52</formula1>
    </dataValidation>
    <dataValidation type="custom" allowBlank="1" showInputMessage="1" showErrorMessage="1" error="Make sure the amount doesn´t exceed the max overhead costs allowed (7% of total budget applied for)" sqref="F50:F51" xr:uid="{3EFB8FD9-9840-4D91-A293-D8AB8520CCAD}">
      <formula1>SUM($I$50:$I$51) &lt;= $I$52</formula1>
    </dataValidation>
    <dataValidation allowBlank="1" showErrorMessage="1" sqref="H12" xr:uid="{18B9A775-4993-4689-A4A8-A3C233725BE2}"/>
    <dataValidation allowBlank="1" showInputMessage="1" showErrorMessage="1" promptTitle="Instructions:" prompt="This amount is to be split between budget line number 6.1 and 6.2." sqref="I49" xr:uid="{61D97110-A461-4CA6-934A-6F99CF36276C}"/>
    <dataValidation allowBlank="1" showInputMessage="1" showErrorMessage="1" promptTitle="Instructions:" prompt="The total amount should be the same as the maximum overhead shown in cell I49." sqref="I52" xr:uid="{EBC36FDB-713C-4343-91A8-97DB570901D0}"/>
  </dataValidations>
  <pageMargins left="0.23622047244094491" right="0.23622047244094491" top="0.74803149606299213" bottom="0.74803149606299213" header="0.31496062992125984" footer="0.31496062992125984"/>
  <pageSetup paperSize="9" scale="51" orientation="portrait" r:id="rId1"/>
  <headerFooter>
    <oddHeader>&amp;R&amp;Z&amp;F, udarbejdet af DP &amp;D</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B593B7A1-4C78-4C51-8CF8-0BC7CC4B6CBD}">
          <x14:formula1>
            <xm:f>Data!$A$61:$A$65</xm:f>
          </x14:formula1>
          <xm:sqref>L14:L18 L21:L25 L28:L32 L35:L39 L42:L46 L50:L51</xm:sqref>
        </x14:dataValidation>
        <x14:dataValidation type="list" showInputMessage="1" showErrorMessage="1" xr:uid="{1644542A-6690-4EE7-AF6B-CCED20ADB2C1}">
          <x14:formula1>
            <xm:f>Data!$A$45:$A$46</xm:f>
          </x14:formula1>
          <xm:sqref>J50:J51 J21:J25 J28:J32 J35:J39 J42:J46 J15:J18</xm:sqref>
        </x14:dataValidation>
        <x14:dataValidation type="list" allowBlank="1" showInputMessage="1" showErrorMessage="1" xr:uid="{FE07E3A7-D3E7-4C29-B3C7-016B4E875F58}">
          <x14:formula1>
            <xm:f>Data!$A$38:$A$43</xm:f>
          </x14:formula1>
          <xm:sqref>D14:D18 D50:D51 D42:D46 D35:D39 D28:D32 D21:D25</xm:sqref>
        </x14:dataValidation>
        <x14:dataValidation type="list" allowBlank="1" showInputMessage="1" showErrorMessage="1" xr:uid="{EE8B0103-3385-44E8-B9D7-1BC4176018CE}">
          <x14:formula1>
            <xm:f>Data!$A$45:$A$46</xm:f>
          </x14:formula1>
          <xm:sqref>J14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AAE0D-4142-4E9A-AACD-BE1A254F3030}">
  <dimension ref="A1:A65"/>
  <sheetViews>
    <sheetView topLeftCell="A22" workbookViewId="0">
      <selection activeCell="D61" sqref="D61"/>
    </sheetView>
  </sheetViews>
  <sheetFormatPr defaultRowHeight="12.75"/>
  <sheetData>
    <row r="1" spans="1:1">
      <c r="A1" t="s">
        <v>47</v>
      </c>
    </row>
    <row r="2" spans="1:1">
      <c r="A2" t="s">
        <v>48</v>
      </c>
    </row>
    <row r="7" spans="1:1">
      <c r="A7" t="s">
        <v>49</v>
      </c>
    </row>
    <row r="8" spans="1:1">
      <c r="A8" t="s">
        <v>50</v>
      </c>
    </row>
    <row r="9" spans="1:1">
      <c r="A9" t="s">
        <v>51</v>
      </c>
    </row>
    <row r="14" spans="1:1">
      <c r="A14" t="s">
        <v>52</v>
      </c>
    </row>
    <row r="15" spans="1:1">
      <c r="A15" t="s">
        <v>53</v>
      </c>
    </row>
    <row r="16" spans="1:1">
      <c r="A16" t="s">
        <v>54</v>
      </c>
    </row>
    <row r="17" spans="1:1">
      <c r="A17" t="s">
        <v>55</v>
      </c>
    </row>
    <row r="18" spans="1:1">
      <c r="A18" t="s">
        <v>56</v>
      </c>
    </row>
    <row r="22" spans="1:1">
      <c r="A22" t="s">
        <v>57</v>
      </c>
    </row>
    <row r="23" spans="1:1">
      <c r="A23" t="s">
        <v>58</v>
      </c>
    </row>
    <row r="24" spans="1:1">
      <c r="A24" t="s">
        <v>59</v>
      </c>
    </row>
    <row r="25" spans="1:1">
      <c r="A25" t="s">
        <v>60</v>
      </c>
    </row>
    <row r="26" spans="1:1">
      <c r="A26" t="s">
        <v>61</v>
      </c>
    </row>
    <row r="29" spans="1:1">
      <c r="A29" t="s">
        <v>62</v>
      </c>
    </row>
    <row r="30" spans="1:1">
      <c r="A30" t="s">
        <v>63</v>
      </c>
    </row>
    <row r="31" spans="1:1">
      <c r="A31" t="s">
        <v>64</v>
      </c>
    </row>
    <row r="32" spans="1:1">
      <c r="A32" t="s">
        <v>65</v>
      </c>
    </row>
    <row r="34" spans="1:1">
      <c r="A34" t="s">
        <v>47</v>
      </c>
    </row>
    <row r="35" spans="1:1">
      <c r="A35" t="s">
        <v>48</v>
      </c>
    </row>
    <row r="38" spans="1:1">
      <c r="A38" t="s">
        <v>14</v>
      </c>
    </row>
    <row r="45" spans="1:1">
      <c r="A45" t="s">
        <v>66</v>
      </c>
    </row>
    <row r="46" spans="1:1">
      <c r="A46" t="s">
        <v>67</v>
      </c>
    </row>
    <row r="49" spans="1:1">
      <c r="A49" t="s">
        <v>62</v>
      </c>
    </row>
    <row r="50" spans="1:1">
      <c r="A50" t="s">
        <v>64</v>
      </c>
    </row>
    <row r="51" spans="1:1">
      <c r="A51" t="s">
        <v>68</v>
      </c>
    </row>
    <row r="52" spans="1:1">
      <c r="A52" t="s">
        <v>65</v>
      </c>
    </row>
    <row r="54" spans="1:1" ht="15">
      <c r="A54" s="1"/>
    </row>
    <row r="55" spans="1:1" ht="15">
      <c r="A55" s="1" t="s">
        <v>69</v>
      </c>
    </row>
    <row r="56" spans="1:1" ht="15">
      <c r="A56" s="1" t="s">
        <v>70</v>
      </c>
    </row>
    <row r="57" spans="1:1" ht="15">
      <c r="A57" s="1" t="s">
        <v>71</v>
      </c>
    </row>
    <row r="58" spans="1:1" ht="15">
      <c r="A58" s="1" t="s">
        <v>72</v>
      </c>
    </row>
    <row r="60" spans="1:1" ht="15">
      <c r="A60" s="1"/>
    </row>
    <row r="61" spans="1:1" ht="15">
      <c r="A61" s="1" t="s">
        <v>73</v>
      </c>
    </row>
    <row r="62" spans="1:1" ht="15">
      <c r="A62" s="1" t="s">
        <v>74</v>
      </c>
    </row>
    <row r="63" spans="1:1" ht="15">
      <c r="A63" s="1" t="s">
        <v>75</v>
      </c>
    </row>
    <row r="64" spans="1:1" ht="15">
      <c r="A64" s="1" t="s">
        <v>76</v>
      </c>
    </row>
    <row r="65" spans="1:1" ht="15">
      <c r="A65" s="1"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f9c5c3-ef72-449f-b0b9-1928b6f56261">
      <Terms xmlns="http://schemas.microsoft.com/office/infopath/2007/PartnerControls"/>
    </lcf76f155ced4ddcb4097134ff3c332f>
    <TaxCatchAll xmlns="32917c3c-b26e-405b-968c-007c80425b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9162E3CA00E645B6B1B42847C28507" ma:contentTypeVersion="17" ma:contentTypeDescription="Create a new document." ma:contentTypeScope="" ma:versionID="6a2cb92eacb7aa9d425d1ccccb00ff7a">
  <xsd:schema xmlns:xsd="http://www.w3.org/2001/XMLSchema" xmlns:xs="http://www.w3.org/2001/XMLSchema" xmlns:p="http://schemas.microsoft.com/office/2006/metadata/properties" xmlns:ns2="46f9c5c3-ef72-449f-b0b9-1928b6f56261" xmlns:ns3="32917c3c-b26e-405b-968c-007c80425b29" targetNamespace="http://schemas.microsoft.com/office/2006/metadata/properties" ma:root="true" ma:fieldsID="545c1df6ef51d4d5cdf83a2d8c5d6000" ns2:_="" ns3:_="">
    <xsd:import namespace="46f9c5c3-ef72-449f-b0b9-1928b6f56261"/>
    <xsd:import namespace="32917c3c-b26e-405b-968c-007c80425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9c5c3-ef72-449f-b0b9-1928b6f562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917c3c-b26e-405b-968c-007c80425b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2bb4d1f-732a-4dc6-972b-3d00a3b9ee37}" ma:internalName="TaxCatchAll" ma:showField="CatchAllData" ma:web="32917c3c-b26e-405b-968c-007c80425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47BF8D-51F5-43F9-AC96-4D9A8A708ECB}"/>
</file>

<file path=customXml/itemProps2.xml><?xml version="1.0" encoding="utf-8"?>
<ds:datastoreItem xmlns:ds="http://schemas.openxmlformats.org/officeDocument/2006/customXml" ds:itemID="{CAC7792C-F577-4801-8A2B-3C920140573D}"/>
</file>

<file path=customXml/itemProps3.xml><?xml version="1.0" encoding="utf-8"?>
<ds:datastoreItem xmlns:ds="http://schemas.openxmlformats.org/officeDocument/2006/customXml" ds:itemID="{87BF77DA-A9CA-41C5-8BEE-92EB920334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DFH</dc:creator>
  <cp:keywords/>
  <dc:description/>
  <cp:lastModifiedBy/>
  <cp:revision/>
  <dcterms:created xsi:type="dcterms:W3CDTF">2010-11-07T15:12:53Z</dcterms:created>
  <dcterms:modified xsi:type="dcterms:W3CDTF">2024-01-12T14:02:52Z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TRUE</vt:lpwstr>
  </property>
  <property fmtid="{D5CDD505-2E9C-101B-9397-08002B2CF9AE}" pid="3" name="Jet Reports Drill Button Active">
    <vt:bool>false</vt:bool>
  </property>
  <property fmtid="{D5CDD505-2E9C-101B-9397-08002B2CF9AE}" pid="4" name="ContentTypeId">
    <vt:lpwstr>0x010100949162E3CA00E645B6B1B42847C28507</vt:lpwstr>
  </property>
  <property fmtid="{D5CDD505-2E9C-101B-9397-08002B2CF9AE}" pid="5" name="MediaServiceImageTags">
    <vt:lpwstr/>
  </property>
</Properties>
</file>